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mc:AlternateContent xmlns:mc="http://schemas.openxmlformats.org/markup-compatibility/2006">
    <mc:Choice Requires="x15">
      <x15ac:absPath xmlns:x15ac="http://schemas.microsoft.com/office/spreadsheetml/2010/11/ac" url="\\INMAALPXT.corp.wlt.com\NonJobFlow_Prod\BPS\Presentations\Document Services\Live Jobs\DTP\Refinitiv\2023\May\Phase 1\Batch 6\P0525639\Final File\"/>
    </mc:Choice>
  </mc:AlternateContent>
  <xr:revisionPtr revIDLastSave="0" documentId="8_{E0277198-3019-42F8-A9F7-453BC4711203}" xr6:coauthVersionLast="47" xr6:coauthVersionMax="47" xr10:uidLastSave="{00000000-0000-0000-0000-000000000000}"/>
  <bookViews>
    <workbookView xWindow="23880" yWindow="-120" windowWidth="24240" windowHeight="13140" firstSheet="2" activeTab="2" xr2:uid="{00000000-000D-0000-FFFF-FFFF00000000}"/>
  </bookViews>
  <sheets>
    <sheet name="About us" sheetId="3" r:id="rId1"/>
    <sheet name="Disclaimer" sheetId="4" r:id="rId2"/>
    <sheet name="Calculation" sheetId="5" r:id="rId3"/>
    <sheet name="ILCO0212" sheetId="6" r:id="rId4"/>
    <sheet name="ILCO0512" sheetId="7" r:id="rId5"/>
    <sheet name="ILIV0512" sheetId="8" r:id="rId6"/>
    <sheet name="ILIV0212" sheetId="9" r:id="rId7"/>
  </sheets>
  <definedNames>
    <definedName name="_xlnm._FilterDatabase" localSheetId="4" hidden="1">ILCO0512!$B$5:$AR$148</definedName>
    <definedName name="Currency" localSheetId="3">#REF!</definedName>
    <definedName name="Currency" localSheetId="6">#REF!</definedName>
    <definedName name="Currency" localSheetId="5">#REF!</definedName>
    <definedName name="Currenc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48" i="6" l="1"/>
  <c r="AR147" i="6"/>
  <c r="AR146" i="6"/>
  <c r="AR145" i="6"/>
  <c r="AR144" i="6"/>
  <c r="AR143" i="6"/>
  <c r="AR142" i="6"/>
  <c r="AR141" i="6"/>
  <c r="AR140" i="6"/>
  <c r="AR139" i="6"/>
  <c r="AR138" i="6"/>
  <c r="AR137" i="6"/>
  <c r="AR136" i="6"/>
  <c r="AR135" i="6"/>
  <c r="AR134" i="6"/>
  <c r="AR133" i="6"/>
  <c r="AR132" i="6"/>
  <c r="AR131" i="6"/>
  <c r="AR130" i="6"/>
  <c r="AR129" i="6"/>
  <c r="AR128" i="6"/>
  <c r="AR127" i="6"/>
  <c r="AR126" i="6"/>
  <c r="AR125" i="6"/>
  <c r="AR124" i="6"/>
  <c r="AR123" i="6"/>
  <c r="AR122" i="6"/>
  <c r="AR121" i="6"/>
  <c r="AR120" i="6"/>
  <c r="AR119" i="6"/>
  <c r="AR118" i="6"/>
  <c r="AR117" i="6"/>
  <c r="AR116" i="6"/>
  <c r="AR115" i="6"/>
  <c r="AR114" i="6"/>
  <c r="AR113" i="6"/>
  <c r="AR112" i="6"/>
  <c r="AR111" i="6"/>
  <c r="AR110" i="6"/>
  <c r="AR109" i="6"/>
  <c r="AR108" i="6"/>
  <c r="AR107" i="6"/>
  <c r="AR106" i="6"/>
  <c r="AR105" i="6"/>
  <c r="AR104" i="6"/>
  <c r="AR103" i="6"/>
  <c r="AR102" i="6"/>
  <c r="AR101" i="6"/>
  <c r="AR100" i="6"/>
  <c r="AR99" i="6"/>
  <c r="AR98" i="6"/>
  <c r="AR97" i="6"/>
  <c r="AR96" i="6"/>
  <c r="AR95" i="6"/>
  <c r="AR94" i="6"/>
  <c r="AR93" i="6"/>
  <c r="AR92" i="6"/>
  <c r="AR91" i="6"/>
  <c r="AR90" i="6"/>
  <c r="AR89" i="6"/>
  <c r="AR88" i="6"/>
  <c r="AR87" i="6"/>
  <c r="AR86" i="6"/>
  <c r="AR85" i="6"/>
  <c r="AR84" i="6"/>
  <c r="AR83" i="6"/>
  <c r="AR82" i="6"/>
  <c r="AR81" i="6"/>
  <c r="AR80" i="6"/>
  <c r="AR79" i="6"/>
  <c r="AR78" i="6"/>
  <c r="AR77" i="6"/>
  <c r="AR76" i="6"/>
  <c r="AR75" i="6"/>
  <c r="AR74" i="6"/>
  <c r="AR73" i="6"/>
  <c r="AR72" i="6"/>
  <c r="AR71" i="6"/>
  <c r="AR70" i="6"/>
  <c r="AR69" i="6"/>
  <c r="AR68" i="6"/>
  <c r="AR67" i="6"/>
  <c r="AR66" i="6"/>
  <c r="AR65" i="6"/>
  <c r="AR64" i="6"/>
  <c r="AR63" i="6"/>
  <c r="AR62" i="6"/>
  <c r="AR61" i="6"/>
  <c r="AR60" i="6"/>
  <c r="AR59" i="6"/>
  <c r="AR58" i="6"/>
  <c r="AR57" i="6"/>
  <c r="AR56" i="6"/>
  <c r="AR55" i="6"/>
  <c r="AR54" i="6"/>
  <c r="AR53" i="6"/>
  <c r="AR52" i="6"/>
  <c r="AR51" i="6"/>
  <c r="AR50" i="6"/>
  <c r="AR49" i="6"/>
  <c r="AR48" i="6"/>
  <c r="AR47" i="6"/>
  <c r="AR46" i="6"/>
  <c r="AR45" i="6"/>
  <c r="AR44" i="6"/>
  <c r="AR43" i="6"/>
  <c r="AR42" i="6"/>
  <c r="AR41" i="6"/>
  <c r="AR40" i="6"/>
  <c r="AR39" i="6"/>
  <c r="AR38" i="6"/>
  <c r="AR37" i="6"/>
  <c r="AR36" i="6"/>
  <c r="AR35" i="6"/>
  <c r="AR34" i="6"/>
  <c r="AR33" i="6"/>
  <c r="AR32" i="6"/>
  <c r="AR31" i="6"/>
  <c r="AR30" i="6"/>
  <c r="AR29" i="6"/>
  <c r="AR28" i="6"/>
  <c r="AR27" i="6"/>
  <c r="AR26" i="6"/>
  <c r="AR25" i="6"/>
  <c r="AR24" i="6"/>
  <c r="AR23" i="6"/>
  <c r="AR22" i="6"/>
  <c r="AR21" i="6"/>
  <c r="AR20" i="6"/>
  <c r="AR19" i="6"/>
  <c r="AR18" i="6"/>
  <c r="AR17" i="6"/>
  <c r="AR16" i="6"/>
  <c r="AR15" i="6"/>
  <c r="AR14" i="6"/>
  <c r="AR13" i="6"/>
  <c r="AR12" i="6"/>
  <c r="AR11" i="6"/>
  <c r="AR10" i="6"/>
  <c r="AR9" i="6"/>
  <c r="AR8" i="6"/>
  <c r="AR7" i="6"/>
  <c r="AR6" i="6"/>
  <c r="AF55" i="5"/>
  <c r="AF53" i="5"/>
  <c r="AF51" i="5"/>
  <c r="AF48" i="5"/>
  <c r="AF46" i="5"/>
  <c r="AA43" i="5"/>
  <c r="AB40" i="5" s="1"/>
  <c r="AC41" i="5" a="1"/>
  <c r="AC41" i="5" s="1"/>
  <c r="AE41" i="5" s="1"/>
  <c r="AC40" i="5" a="1"/>
  <c r="AC40" i="5" s="1"/>
  <c r="AE40" i="5" s="1"/>
  <c r="AC39" i="5" a="1"/>
  <c r="AC39" i="5" s="1"/>
  <c r="AE39" i="5" s="1"/>
  <c r="AC38" i="5" a="1"/>
  <c r="AC38" i="5" s="1"/>
  <c r="AE38" i="5" s="1"/>
  <c r="AC37" i="5" a="1"/>
  <c r="AC37" i="5" s="1"/>
  <c r="AE37" i="5" s="1"/>
  <c r="AC36" i="5" a="1"/>
  <c r="AC36" i="5" s="1"/>
  <c r="AE36" i="5" s="1"/>
  <c r="AC35" i="5" a="1"/>
  <c r="AC35" i="5" s="1"/>
  <c r="AE35" i="5" s="1"/>
  <c r="AC34" i="5" a="1"/>
  <c r="AC34" i="5" s="1"/>
  <c r="AE34" i="5" s="1"/>
  <c r="AC33" i="5" a="1"/>
  <c r="AC33" i="5" s="1"/>
  <c r="AE33" i="5" s="1"/>
  <c r="AC32" i="5" a="1"/>
  <c r="AC32" i="5" s="1"/>
  <c r="AE32" i="5" s="1"/>
  <c r="AC31" i="5" a="1"/>
  <c r="AC31" i="5" s="1"/>
  <c r="AE31" i="5" s="1"/>
  <c r="AC30" i="5" a="1"/>
  <c r="AC30" i="5" s="1"/>
  <c r="AE30" i="5" s="1"/>
  <c r="AC29" i="5" a="1"/>
  <c r="AC29" i="5" s="1"/>
  <c r="AE29" i="5" s="1"/>
  <c r="AC28" i="5" a="1"/>
  <c r="AC28" i="5" s="1"/>
  <c r="AE28" i="5" s="1"/>
  <c r="AC27" i="5" a="1"/>
  <c r="AC27" i="5" s="1"/>
  <c r="AE27" i="5" s="1"/>
  <c r="AC26" i="5" a="1"/>
  <c r="AC26" i="5" s="1"/>
  <c r="AE26" i="5" s="1"/>
  <c r="AC25" i="5" a="1"/>
  <c r="AC25" i="5" s="1"/>
  <c r="AE25" i="5" s="1"/>
  <c r="AC24" i="5" a="1"/>
  <c r="AC24" i="5" s="1"/>
  <c r="AE24" i="5" s="1"/>
  <c r="AC23" i="5" a="1"/>
  <c r="AC23" i="5" s="1"/>
  <c r="AE23" i="5" s="1"/>
  <c r="AC22" i="5" a="1"/>
  <c r="AC22" i="5" s="1"/>
  <c r="AE22" i="5" s="1"/>
  <c r="AC21" i="5" a="1"/>
  <c r="AC21" i="5" s="1"/>
  <c r="AE21" i="5" s="1"/>
  <c r="AB21" i="5"/>
  <c r="AC20" i="5" a="1"/>
  <c r="AC20" i="5" s="1"/>
  <c r="AE20" i="5" s="1"/>
  <c r="AC19" i="5" a="1"/>
  <c r="AC19" i="5" s="1"/>
  <c r="AE19" i="5" s="1"/>
  <c r="AC18" i="5" a="1"/>
  <c r="AC18" i="5" s="1"/>
  <c r="AE18" i="5" s="1"/>
  <c r="AC17" i="5" a="1"/>
  <c r="AC17" i="5" s="1"/>
  <c r="AE17" i="5" s="1"/>
  <c r="AC16" i="5" a="1"/>
  <c r="AC16" i="5" s="1"/>
  <c r="AE16" i="5" s="1"/>
  <c r="AC15" i="5" a="1"/>
  <c r="AC15" i="5" s="1"/>
  <c r="AE15" i="5" s="1"/>
  <c r="AC14" i="5" a="1"/>
  <c r="AC14" i="5" s="1"/>
  <c r="AE14" i="5" s="1"/>
  <c r="AB18" i="5" l="1"/>
  <c r="AD16" i="5" a="1"/>
  <c r="AD16" i="5" s="1"/>
  <c r="AB28" i="5"/>
  <c r="AF28" i="5" s="1"/>
  <c r="AB15" i="5"/>
  <c r="AB24" i="5"/>
  <c r="AF24" i="5" s="1"/>
  <c r="AB16" i="5"/>
  <c r="AF16" i="5" s="1"/>
  <c r="AB19" i="5"/>
  <c r="AB22" i="5"/>
  <c r="AB25" i="5"/>
  <c r="AF25" i="5" s="1"/>
  <c r="AB34" i="5"/>
  <c r="AF34" i="5" s="1"/>
  <c r="AB37" i="5"/>
  <c r="AF37" i="5" s="1"/>
  <c r="AB14" i="5"/>
  <c r="AF14" i="5" s="1"/>
  <c r="AB17" i="5"/>
  <c r="AF17" i="5" s="1"/>
  <c r="AB20" i="5"/>
  <c r="AF20" i="5" s="1"/>
  <c r="AB23" i="5"/>
  <c r="AF23" i="5" s="1"/>
  <c r="AB31" i="5"/>
  <c r="AB26" i="5"/>
  <c r="AF26" i="5" s="1"/>
  <c r="AB29" i="5"/>
  <c r="AF29" i="5" s="1"/>
  <c r="AB32" i="5"/>
  <c r="AB35" i="5"/>
  <c r="AB38" i="5"/>
  <c r="AB27" i="5"/>
  <c r="AF27" i="5" s="1"/>
  <c r="AB30" i="5"/>
  <c r="AF30" i="5" s="1"/>
  <c r="AB33" i="5"/>
  <c r="AF33" i="5" s="1"/>
  <c r="AB36" i="5"/>
  <c r="AD24" i="5" a="1"/>
  <c r="AD24" i="5" s="1"/>
  <c r="AD37" i="5" a="1"/>
  <c r="AD37" i="5" s="1"/>
  <c r="AF15" i="5"/>
  <c r="AF40" i="5"/>
  <c r="AD27" i="5" a="1"/>
  <c r="AD27" i="5" s="1"/>
  <c r="AD35" i="5" a="1"/>
  <c r="AD35" i="5" s="1"/>
  <c r="AD18" i="5" a="1"/>
  <c r="AD18" i="5" s="1"/>
  <c r="AD32" i="5" a="1"/>
  <c r="AD32" i="5" s="1"/>
  <c r="AF31" i="5"/>
  <c r="AD29" i="5" a="1"/>
  <c r="AD29" i="5" s="1"/>
  <c r="AD41" i="5" a="1"/>
  <c r="AD41" i="5" s="1"/>
  <c r="AD15" i="5" a="1"/>
  <c r="AD15" i="5" s="1"/>
  <c r="AF19" i="5"/>
  <c r="AF22" i="5"/>
  <c r="AD23" i="5" a="1"/>
  <c r="AD23" i="5" s="1"/>
  <c r="AD26" i="5" a="1"/>
  <c r="AD26" i="5" s="1"/>
  <c r="AD39" i="5" a="1"/>
  <c r="AD39" i="5" s="1"/>
  <c r="AD17" i="5" a="1"/>
  <c r="AD17" i="5" s="1"/>
  <c r="AD20" i="5" a="1"/>
  <c r="AD20" i="5" s="1"/>
  <c r="AD31" i="5" a="1"/>
  <c r="AD31" i="5" s="1"/>
  <c r="AD34" i="5" a="1"/>
  <c r="AD34" i="5" s="1"/>
  <c r="AD21" i="5" a="1"/>
  <c r="AD21" i="5" s="1"/>
  <c r="AD25" i="5" a="1"/>
  <c r="AD25" i="5" s="1"/>
  <c r="AD28" i="5" a="1"/>
  <c r="AD28" i="5" s="1"/>
  <c r="AD36" i="5" a="1"/>
  <c r="AD36" i="5" s="1"/>
  <c r="AD38" i="5" a="1"/>
  <c r="AD38" i="5" s="1"/>
  <c r="AD14" i="5" a="1"/>
  <c r="AD14" i="5" s="1"/>
  <c r="AD19" i="5" a="1"/>
  <c r="AD19" i="5" s="1"/>
  <c r="AD22" i="5" a="1"/>
  <c r="AD22" i="5" s="1"/>
  <c r="AD30" i="5" a="1"/>
  <c r="AD30" i="5" s="1"/>
  <c r="AD33" i="5" a="1"/>
  <c r="AD33" i="5" s="1"/>
  <c r="AD40" i="5" a="1"/>
  <c r="AD40" i="5" s="1"/>
  <c r="AF57" i="5"/>
  <c r="AF36" i="5"/>
  <c r="AF38" i="5"/>
  <c r="AF35" i="5"/>
  <c r="AF18" i="5"/>
  <c r="AF21" i="5"/>
  <c r="AF32" i="5"/>
  <c r="AB41" i="5"/>
  <c r="AF41" i="5" s="1"/>
  <c r="AF45" i="5"/>
  <c r="AF50" i="5" s="1"/>
  <c r="AB39" i="5"/>
  <c r="AF39" i="5" s="1"/>
  <c r="AF43" i="5" l="1"/>
  <c r="AF58" i="5" s="1"/>
  <c r="AF60" i="5" s="1"/>
</calcChain>
</file>

<file path=xl/sharedStrings.xml><?xml version="1.0" encoding="utf-8"?>
<sst xmlns="http://schemas.openxmlformats.org/spreadsheetml/2006/main" count="1450" uniqueCount="201">
  <si>
    <t>About FTSE Russell</t>
  </si>
  <si>
    <t>FTSE Russell is a leading global provider of index and benchmark solutions, spanning diverse asset classes and investment objectives. As a trusted investment partner we help investors make better-informed investment decisions, manage risk, and seize opportunities.
Market participants look to us for our expertise in developing and managing global index solutions across asset classes. Asset owners, asset managers, ETF providers and investment banks choose FTSE Russell solutions to benchmark their investment performance and create investment funds, ETFs, structured products, and index-based derivatives. Our clients use our solutions for asset allocation, investment strategy analysis and risk management, and value us for our robust governance process and operational integrity.
For over 35 years we have been at the forefront of driving change for the investor, always innovating to shape the next generation of benchmarks and investment solutions that open up new opportunities for the global investment community.</t>
  </si>
  <si>
    <t>Contact us</t>
  </si>
  <si>
    <r>
      <t xml:space="preserve">To learn more, visit </t>
    </r>
    <r>
      <rPr>
        <sz val="11"/>
        <color theme="3"/>
        <rFont val="Arial (Body)"/>
      </rPr>
      <t>lseg.com/ftse-russell</t>
    </r>
    <r>
      <rPr>
        <sz val="11"/>
        <color theme="1"/>
        <rFont val="Arial"/>
        <family val="2"/>
        <scheme val="minor"/>
      </rPr>
      <t xml:space="preserve">; email </t>
    </r>
    <r>
      <rPr>
        <sz val="11"/>
        <color theme="3"/>
        <rFont val="Arial (Body)"/>
      </rPr>
      <t>info@ftserussell.com</t>
    </r>
    <r>
      <rPr>
        <sz val="11"/>
        <color theme="1"/>
        <rFont val="Arial"/>
        <family val="2"/>
        <scheme val="minor"/>
      </rPr>
      <t>; or call your regional Client Service team office:</t>
    </r>
  </si>
  <si>
    <r>
      <t xml:space="preserve">EMEA </t>
    </r>
    <r>
      <rPr>
        <sz val="11"/>
        <color rgb="FF000000"/>
        <rFont val="Arial"/>
        <family val="2"/>
        <scheme val="minor"/>
      </rPr>
      <t>+44 (0) 20 7866 1810</t>
    </r>
  </si>
  <si>
    <t>Asia-Pacific</t>
  </si>
  <si>
    <r>
      <t xml:space="preserve">North America </t>
    </r>
    <r>
      <rPr>
        <sz val="11"/>
        <color rgb="FF000000"/>
        <rFont val="Arial"/>
        <family val="2"/>
        <scheme val="minor"/>
      </rPr>
      <t>+1 877 503 6437</t>
    </r>
  </si>
  <si>
    <r>
      <rPr>
        <b/>
        <sz val="10"/>
        <color rgb="FF000000"/>
        <rFont val="Arial"/>
        <family val="2"/>
        <scheme val="minor"/>
      </rPr>
      <t>Hong Kong</t>
    </r>
    <r>
      <rPr>
        <sz val="10"/>
        <color rgb="FF000000"/>
        <rFont val="Arial"/>
        <family val="2"/>
        <scheme val="minor"/>
      </rPr>
      <t xml:space="preserve"> +852 2164 3333</t>
    </r>
  </si>
  <si>
    <r>
      <rPr>
        <b/>
        <sz val="10"/>
        <color rgb="FF000000"/>
        <rFont val="Arial"/>
        <family val="2"/>
        <scheme val="minor"/>
      </rPr>
      <t>Tokyo</t>
    </r>
    <r>
      <rPr>
        <sz val="10"/>
        <color rgb="FF000000"/>
        <rFont val="Arial"/>
        <family val="2"/>
        <scheme val="minor"/>
      </rPr>
      <t xml:space="preserve"> +81 3 6441 1430</t>
    </r>
  </si>
  <si>
    <r>
      <rPr>
        <b/>
        <sz val="10"/>
        <color rgb="FF404040"/>
        <rFont val="Arial"/>
        <family val="2"/>
        <scheme val="minor"/>
      </rPr>
      <t>Sydney</t>
    </r>
    <r>
      <rPr>
        <sz val="10"/>
        <color rgb="FF404040"/>
        <rFont val="Arial"/>
        <family val="2"/>
        <scheme val="minor"/>
      </rPr>
      <t xml:space="preserve"> +61 (0) 2 7228 5659</t>
    </r>
  </si>
  <si>
    <t>Disclaimer</t>
  </si>
  <si>
    <r>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t>
    </r>
    <r>
      <rPr>
        <vertAlign val="superscript"/>
        <sz val="11"/>
        <color theme="1"/>
        <rFont val="Arial"/>
        <family val="2"/>
        <scheme val="minor"/>
      </rPr>
      <t>®</t>
    </r>
    <r>
      <rPr>
        <sz val="11"/>
        <color theme="1"/>
        <rFont val="Arial"/>
        <family val="2"/>
        <scheme val="minor"/>
      </rPr>
      <t xml:space="preserve"> is a trading name of FTSE, Russell, FTSE Canada, FTSE FI, FTSE FI Europe, YB and BR. “FTSE</t>
    </r>
    <r>
      <rPr>
        <vertAlign val="superscript"/>
        <sz val="11"/>
        <color theme="1"/>
        <rFont val="Arial"/>
        <family val="2"/>
        <scheme val="minor"/>
      </rPr>
      <t>®</t>
    </r>
    <r>
      <rPr>
        <sz val="11"/>
        <color theme="1"/>
        <rFont val="Arial"/>
        <family val="2"/>
        <scheme val="minor"/>
      </rPr>
      <t>”, “Russell</t>
    </r>
    <r>
      <rPr>
        <vertAlign val="superscript"/>
        <sz val="11"/>
        <color theme="1"/>
        <rFont val="Arial"/>
        <family val="2"/>
        <scheme val="minor"/>
      </rPr>
      <t>®</t>
    </r>
    <r>
      <rPr>
        <sz val="11"/>
        <color theme="1"/>
        <rFont val="Arial"/>
        <family val="2"/>
        <scheme val="minor"/>
      </rPr>
      <t>”, “FTSE Russell</t>
    </r>
    <r>
      <rPr>
        <vertAlign val="superscript"/>
        <sz val="11"/>
        <color theme="1"/>
        <rFont val="Arial"/>
        <family val="2"/>
        <scheme val="minor"/>
      </rPr>
      <t>®</t>
    </r>
    <r>
      <rPr>
        <sz val="11"/>
        <color theme="1"/>
        <rFont val="Arial"/>
        <family val="2"/>
        <scheme val="minor"/>
      </rPr>
      <t>”, “FTSE4Good</t>
    </r>
    <r>
      <rPr>
        <vertAlign val="superscript"/>
        <sz val="11"/>
        <color theme="1"/>
        <rFont val="Arial"/>
        <family val="2"/>
        <scheme val="minor"/>
      </rPr>
      <t>®</t>
    </r>
    <r>
      <rPr>
        <sz val="11"/>
        <color theme="1"/>
        <rFont val="Arial"/>
        <family val="2"/>
        <scheme val="minor"/>
      </rPr>
      <t>”, “ICB</t>
    </r>
    <r>
      <rPr>
        <vertAlign val="superscript"/>
        <sz val="11"/>
        <color theme="1"/>
        <rFont val="Arial"/>
        <family val="2"/>
        <scheme val="minor"/>
      </rPr>
      <t>®</t>
    </r>
    <r>
      <rPr>
        <sz val="11"/>
        <color theme="1"/>
        <rFont val="Arial"/>
        <family val="2"/>
        <scheme val="minor"/>
      </rPr>
      <t>”, “The Yield Book</t>
    </r>
    <r>
      <rPr>
        <vertAlign val="superscript"/>
        <sz val="11"/>
        <color theme="1"/>
        <rFont val="Arial"/>
        <family val="2"/>
        <scheme val="minor"/>
      </rPr>
      <t>®</t>
    </r>
    <r>
      <rPr>
        <sz val="11"/>
        <color theme="1"/>
        <rFont val="Arial"/>
        <family val="2"/>
        <scheme val="minor"/>
      </rPr>
      <t>”, “Beyond Ratings</t>
    </r>
    <r>
      <rPr>
        <vertAlign val="superscript"/>
        <sz val="11"/>
        <color theme="1"/>
        <rFont val="Arial"/>
        <family val="2"/>
        <scheme val="minor"/>
      </rPr>
      <t>®</t>
    </r>
    <r>
      <rPr>
        <sz val="11"/>
        <color theme="1"/>
        <rFont val="Arial"/>
        <family val="2"/>
        <scheme val="minor"/>
      </rPr>
      <t>” and all other trademarks and service marks used herein (whether registered or unregistered) are trademarks and/or service marks owned or licensed by the applicable member of the LSE Group or their respective licensors and are owned, or used under licence, by FTSE, Russell, FTSE Canada, FTSE FI, FTSE FI Europe, YB 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 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 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The information contained in this report should not be considered “research” as defined in recital 28 of the Commission Delegated Directive (EU) 2017/593 of 7 April 2016 supplementing Directive 2014/65/EU of the European Parliament and of the Council (“MiFID II”) and is provided for no fee.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 BR and/or their respective licensors.</t>
    </r>
  </si>
  <si>
    <t>Gilts Index Calculation</t>
  </si>
  <si>
    <t>Index and Constituent Performance for the Gilt Indexes can be calculated using the constituents files.</t>
  </si>
  <si>
    <t>Inflation-Linked Index Calcuation</t>
  </si>
  <si>
    <t xml:space="preserve">The following calculations should be read in conjunction with the Ground </t>
  </si>
  <si>
    <t xml:space="preserve">Inflation-Linked gilts indexes, differ from their conventional counterpart, in that the </t>
  </si>
  <si>
    <t xml:space="preserve">Rules and the FTSE Actuaries UK Gilts Index Series Guide to </t>
  </si>
  <si>
    <t>semi-annual coupon payments and the principal are adjusted inline with the UK</t>
  </si>
  <si>
    <t xml:space="preserve">Calculation Methods. </t>
  </si>
  <si>
    <t>Retail Price Index (RPI).</t>
  </si>
  <si>
    <t>The Index Value can be calculated using:</t>
  </si>
  <si>
    <t>(Data taken from ILCO0512 file)</t>
  </si>
  <si>
    <t>(Columns A - T)</t>
  </si>
  <si>
    <t>T-1</t>
  </si>
  <si>
    <t>Band</t>
  </si>
  <si>
    <t>SD</t>
  </si>
  <si>
    <t>SEDOL</t>
  </si>
  <si>
    <t>ISIN</t>
  </si>
  <si>
    <t>Name</t>
  </si>
  <si>
    <t>Coupon</t>
  </si>
  <si>
    <t>Redemption Year</t>
  </si>
  <si>
    <t>Nominal</t>
  </si>
  <si>
    <t>Last Int payment Date</t>
  </si>
  <si>
    <t>Next Int payment Date</t>
  </si>
  <si>
    <t>Next Xd date</t>
  </si>
  <si>
    <t>Xd marker</t>
  </si>
  <si>
    <t>Fraction</t>
  </si>
  <si>
    <t>CoupN</t>
  </si>
  <si>
    <t>CoupF</t>
  </si>
  <si>
    <t>DaysAccrued</t>
  </si>
  <si>
    <t>ACI</t>
  </si>
  <si>
    <t>Clean price</t>
  </si>
  <si>
    <t>Total return price</t>
  </si>
  <si>
    <t>Equilibrium price</t>
  </si>
  <si>
    <t>Term</t>
  </si>
  <si>
    <t>GRY 5%</t>
  </si>
  <si>
    <t>GRY 10%</t>
  </si>
  <si>
    <t>GRY 3%</t>
  </si>
  <si>
    <t>GRY 0%</t>
  </si>
  <si>
    <t>Weighting</t>
  </si>
  <si>
    <t>Weight</t>
  </si>
  <si>
    <t>Price</t>
  </si>
  <si>
    <t>Price Performance</t>
  </si>
  <si>
    <t>B0V3WQ7</t>
  </si>
  <si>
    <t>GB00B0V3WQ75</t>
  </si>
  <si>
    <t>GILTS I-L</t>
  </si>
  <si>
    <t>2017-17</t>
  </si>
  <si>
    <t>BBDR7T2</t>
  </si>
  <si>
    <t>GB00BBDR7T29</t>
  </si>
  <si>
    <t>2019-19</t>
  </si>
  <si>
    <t>GB0009081828</t>
  </si>
  <si>
    <t>TREASURY I-L</t>
  </si>
  <si>
    <t>2020-20</t>
  </si>
  <si>
    <t>B1Z5HQ1</t>
  </si>
  <si>
    <t>GB00B1Z5HQ14</t>
  </si>
  <si>
    <t>2022-22</t>
  </si>
  <si>
    <t>B85SFQ5</t>
  </si>
  <si>
    <t>GB00B85SFQ54</t>
  </si>
  <si>
    <t>2024-24</t>
  </si>
  <si>
    <t>GB0008983024</t>
  </si>
  <si>
    <t>BYY5F14</t>
  </si>
  <si>
    <t>GB00BYY5F144</t>
  </si>
  <si>
    <t>2026-26</t>
  </si>
  <si>
    <t>B128DH6</t>
  </si>
  <si>
    <t>GB00B128DH60</t>
  </si>
  <si>
    <t>2027-27</t>
  </si>
  <si>
    <t>B3Y1JG8</t>
  </si>
  <si>
    <t>GB00B3Y1JG82</t>
  </si>
  <si>
    <t>2029-29</t>
  </si>
  <si>
    <t>GB0008932666</t>
  </si>
  <si>
    <t>2030-30</t>
  </si>
  <si>
    <t>B3D4VD9</t>
  </si>
  <si>
    <t>GB00B3D4VD98</t>
  </si>
  <si>
    <t>2032-32</t>
  </si>
  <si>
    <t>B46CGH6</t>
  </si>
  <si>
    <t>GB00B46CGH68</t>
  </si>
  <si>
    <t>2034-34</t>
  </si>
  <si>
    <t>GB0031790826</t>
  </si>
  <si>
    <t>2035-35</t>
  </si>
  <si>
    <t>BYZW3J8</t>
  </si>
  <si>
    <t>GB00BYZW3J87</t>
  </si>
  <si>
    <t>2036-36</t>
  </si>
  <si>
    <t>B1L6W96</t>
  </si>
  <si>
    <t>GB00B1L6W962</t>
  </si>
  <si>
    <t>2037-37</t>
  </si>
  <si>
    <t>B3LZBF6</t>
  </si>
  <si>
    <t>GB00B3LZBF68</t>
  </si>
  <si>
    <t>2040-40</t>
  </si>
  <si>
    <t>B3MYD34</t>
  </si>
  <si>
    <t>GB00B3MYD345</t>
  </si>
  <si>
    <t>2042-42</t>
  </si>
  <si>
    <t>B7RN0G6</t>
  </si>
  <si>
    <t>GB00B7RN0G65</t>
  </si>
  <si>
    <t>2044-44</t>
  </si>
  <si>
    <t>BYMWG36</t>
  </si>
  <si>
    <t>GB00BYMWG366</t>
  </si>
  <si>
    <t>2046-46</t>
  </si>
  <si>
    <t>B24FFM1</t>
  </si>
  <si>
    <t>GB00B24FFM16</t>
  </si>
  <si>
    <t>2047-47</t>
  </si>
  <si>
    <t>B421JZ6</t>
  </si>
  <si>
    <t>GB00B421JZ66</t>
  </si>
  <si>
    <t>2050-50</t>
  </si>
  <si>
    <t>B73ZYW0</t>
  </si>
  <si>
    <t>GB00B73ZYW09</t>
  </si>
  <si>
    <t>2052-52</t>
  </si>
  <si>
    <t>B0CNHZ0</t>
  </si>
  <si>
    <t>GB00B0CNHZ09</t>
  </si>
  <si>
    <t>2055-55</t>
  </si>
  <si>
    <t>BYVP4K9</t>
  </si>
  <si>
    <t>GB00BYVP4K94</t>
  </si>
  <si>
    <t>2056-56</t>
  </si>
  <si>
    <t>BP9DLZ6</t>
  </si>
  <si>
    <t>GB00BP9DLZ64</t>
  </si>
  <si>
    <t>2058-58</t>
  </si>
  <si>
    <t>B4PTCY7</t>
  </si>
  <si>
    <t>GB00B4PTCY75</t>
  </si>
  <si>
    <t>2062-62</t>
  </si>
  <si>
    <t>BD9MZZ7</t>
  </si>
  <si>
    <t>GB00BD9MZZ71</t>
  </si>
  <si>
    <t>2065-65</t>
  </si>
  <si>
    <t>BDX8CX8</t>
  </si>
  <si>
    <t>GB00BDX8CX86</t>
  </si>
  <si>
    <t>2068-68</t>
  </si>
  <si>
    <t>Constituent Performance</t>
  </si>
  <si>
    <t>Index Cap Calculated</t>
  </si>
  <si>
    <t>Index Cap Published</t>
  </si>
  <si>
    <t>Divisor</t>
  </si>
  <si>
    <t>Index Value Calculated</t>
  </si>
  <si>
    <t>Index Value Published</t>
  </si>
  <si>
    <t>TRI Published</t>
  </si>
  <si>
    <t>TRI (t-1)</t>
  </si>
  <si>
    <t>TRI Performance</t>
  </si>
  <si>
    <t>Difference</t>
  </si>
  <si>
    <t>FTSE Constituents – UK Index Linked:</t>
  </si>
  <si>
    <t>RPIb</t>
  </si>
  <si>
    <t>RpiDt</t>
  </si>
  <si>
    <t>RPIc</t>
  </si>
  <si>
    <t>RpiPu</t>
  </si>
  <si>
    <t>RPI_Rat</t>
  </si>
  <si>
    <t>RPI Fraction</t>
  </si>
  <si>
    <t>RPI8</t>
  </si>
  <si>
    <t>%WT_INDEX</t>
  </si>
  <si>
    <t>%WT_ALL</t>
  </si>
  <si>
    <t>Macaulay Duration</t>
  </si>
  <si>
    <t>Macaulay Convexity</t>
  </si>
  <si>
    <t>Modified Convexity</t>
  </si>
  <si>
    <t>Modified duration 0%</t>
  </si>
  <si>
    <t>Modified duration 3%</t>
  </si>
  <si>
    <t>Modified duration 5%</t>
  </si>
  <si>
    <t>Modified duration 10%</t>
  </si>
  <si>
    <t>FTSE Valuation – UK Index-Linked:</t>
  </si>
  <si>
    <t>ID</t>
  </si>
  <si>
    <t>LIF</t>
  </si>
  <si>
    <t>Capital Index</t>
  </si>
  <si>
    <t>XDACC</t>
  </si>
  <si>
    <t>Accrued</t>
  </si>
  <si>
    <t>MV</t>
  </si>
  <si>
    <t>BVI</t>
  </si>
  <si>
    <t>ACIADD</t>
  </si>
  <si>
    <t>XD YTD</t>
  </si>
  <si>
    <t>CUMACI</t>
  </si>
  <si>
    <t>Aveprc</t>
  </si>
  <si>
    <t>GRY 0% (PCF)</t>
  </si>
  <si>
    <t>GRY 5% (PCF)</t>
  </si>
  <si>
    <t>GRY 10% (PCF)</t>
  </si>
  <si>
    <t>GRY 3% (PCF)</t>
  </si>
  <si>
    <t>Total return index</t>
  </si>
  <si>
    <t>Macaulay Duration (PCF)</t>
  </si>
  <si>
    <t>Modified Duration (PCF)</t>
  </si>
  <si>
    <t>Macaulay Convexity (PCF)</t>
  </si>
  <si>
    <t>Macaulay Convexity (MVW)</t>
  </si>
  <si>
    <t>Modified Convexity (MVW)</t>
  </si>
  <si>
    <t>Modified Convexity (PCF)</t>
  </si>
  <si>
    <t>GRY 0% (MVW)</t>
  </si>
  <si>
    <t>GRY 3% (MVW)</t>
  </si>
  <si>
    <t>GRY 5% (MVW)</t>
  </si>
  <si>
    <t>GRY 10% (MVW)</t>
  </si>
  <si>
    <t>Macaulay Duration (MVW)</t>
  </si>
  <si>
    <t>Modified Duration (MVW)</t>
  </si>
  <si>
    <t>IL01</t>
  </si>
  <si>
    <t>IL02</t>
  </si>
  <si>
    <t>IL03</t>
  </si>
  <si>
    <t>IL04</t>
  </si>
  <si>
    <t>IL05</t>
  </si>
  <si>
    <t>IL06</t>
  </si>
  <si>
    <t>IL07</t>
  </si>
  <si>
    <t>IL08</t>
  </si>
  <si>
    <t>IL09</t>
  </si>
  <si>
    <t>IL10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</si>
</sst>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00000000"/>
    <numFmt numFmtId="166" formatCode="0.00000%"/>
    <numFmt numFmtId="167" formatCode="0.0000%"/>
  </numFmts>
  <fonts count="38">
    <font>
      <sz val="11"/>
      <color theme="1"/>
      <name val="Arial"/>
      <family val="2"/>
      <scheme val="minor"/>
    </font>
    <font>
      <sz val="11"/>
      <color theme="1"/>
      <name val="Arial"/>
      <family val="2"/>
      <scheme val="minor"/>
    </font>
    <font>
      <sz val="9"/>
      <color theme="1"/>
      <name val="Arial"/>
      <family val="2"/>
    </font>
    <font>
      <sz val="9"/>
      <color theme="1"/>
      <name val="Arial"/>
      <family val="2"/>
      <scheme val="minor"/>
    </font>
    <font>
      <b/>
      <sz val="9"/>
      <color theme="0"/>
      <name val="Arial"/>
      <family val="2"/>
      <scheme val="minor"/>
    </font>
    <font>
      <b/>
      <sz val="24"/>
      <color theme="3"/>
      <name val="Arial"/>
      <family val="2"/>
      <scheme val="minor"/>
    </font>
    <font>
      <sz val="24"/>
      <color theme="3"/>
      <name val="Arial"/>
      <family val="2"/>
      <scheme val="minor"/>
    </font>
    <font>
      <sz val="26"/>
      <color theme="3"/>
      <name val="Arial (Body)"/>
    </font>
    <font>
      <sz val="9"/>
      <name val="Arial"/>
      <family val="2"/>
      <scheme val="minor"/>
    </font>
    <font>
      <sz val="12"/>
      <color rgb="FF000000"/>
      <name val="Arial"/>
      <family val="2"/>
      <scheme val="minor"/>
    </font>
    <font>
      <b/>
      <sz val="12"/>
      <name val="Tahoma"/>
      <family val="2"/>
    </font>
    <font>
      <b/>
      <sz val="12"/>
      <color rgb="FF551732"/>
      <name val="Arial"/>
      <family val="2"/>
      <scheme val="minor"/>
    </font>
    <font>
      <sz val="10"/>
      <color rgb="FF404040"/>
      <name val="Arial"/>
      <family val="2"/>
      <scheme val="minor"/>
    </font>
    <font>
      <sz val="10"/>
      <color rgb="FF000000"/>
      <name val="Arial"/>
      <family val="2"/>
      <scheme val="minor"/>
    </font>
    <font>
      <b/>
      <sz val="12"/>
      <color rgb="FF005B67"/>
      <name val="Arial"/>
      <family val="2"/>
      <scheme val="minor"/>
    </font>
    <font>
      <sz val="14"/>
      <color rgb="FF551732"/>
      <name val="Arial"/>
      <family val="2"/>
      <scheme val="minor"/>
    </font>
    <font>
      <sz val="12"/>
      <color rgb="FF404040"/>
      <name val="Arial"/>
      <family val="2"/>
      <scheme val="minor"/>
    </font>
    <font>
      <b/>
      <sz val="12"/>
      <color rgb="FF404040"/>
      <name val="Arial"/>
      <family val="2"/>
      <scheme val="minor"/>
    </font>
    <font>
      <b/>
      <sz val="13"/>
      <color theme="3"/>
      <name val="Arial (Body)"/>
    </font>
    <font>
      <b/>
      <sz val="10"/>
      <color rgb="FF000000"/>
      <name val="Arial"/>
      <family val="2"/>
      <scheme val="minor"/>
    </font>
    <font>
      <b/>
      <sz val="11"/>
      <color rgb="FF000000"/>
      <name val="Arial"/>
      <family val="2"/>
      <scheme val="minor"/>
    </font>
    <font>
      <sz val="11"/>
      <color rgb="FF000000"/>
      <name val="Arial"/>
      <family val="2"/>
      <scheme val="minor"/>
    </font>
    <font>
      <sz val="11"/>
      <color theme="3"/>
      <name val="Arial (Body)"/>
    </font>
    <font>
      <b/>
      <sz val="10"/>
      <color rgb="FF404040"/>
      <name val="Arial"/>
      <family val="2"/>
      <scheme val="minor"/>
    </font>
    <font>
      <sz val="11"/>
      <color theme="0"/>
      <name val="Arial"/>
      <family val="2"/>
      <scheme val="minor"/>
    </font>
    <font>
      <b/>
      <sz val="16"/>
      <color theme="4"/>
      <name val="Arial"/>
      <family val="2"/>
      <scheme val="minor"/>
    </font>
    <font>
      <sz val="16"/>
      <color theme="4"/>
      <name val="Arial"/>
      <family val="2"/>
      <scheme val="minor"/>
    </font>
    <font>
      <sz val="10"/>
      <name val="Arial"/>
      <family val="2"/>
    </font>
    <font>
      <sz val="11"/>
      <color theme="4"/>
      <name val="Arial"/>
      <family val="2"/>
      <scheme val="minor"/>
    </font>
    <font>
      <i/>
      <sz val="11"/>
      <color theme="1"/>
      <name val="Arial"/>
      <family val="2"/>
      <scheme val="minor"/>
    </font>
    <font>
      <sz val="12"/>
      <color theme="1"/>
      <name val="Arial"/>
      <family val="2"/>
      <scheme val="minor"/>
    </font>
    <font>
      <sz val="9"/>
      <color theme="4"/>
      <name val="Arial"/>
      <family val="2"/>
      <scheme val="minor"/>
    </font>
    <font>
      <b/>
      <sz val="9"/>
      <color theme="1"/>
      <name val="Arial"/>
      <family val="2"/>
      <scheme val="minor"/>
    </font>
    <font>
      <b/>
      <u/>
      <sz val="9"/>
      <color theme="4"/>
      <name val="Arial"/>
      <family val="2"/>
      <scheme val="minor"/>
    </font>
    <font>
      <b/>
      <i/>
      <sz val="9.5"/>
      <color theme="3"/>
      <name val="Arial"/>
      <family val="2"/>
      <scheme val="minor"/>
    </font>
    <font>
      <b/>
      <sz val="9"/>
      <color theme="2"/>
      <name val="Arial"/>
      <family val="2"/>
      <scheme val="minor"/>
    </font>
    <font>
      <sz val="9"/>
      <color theme="0"/>
      <name val="Arial"/>
      <family val="2"/>
      <scheme val="minor"/>
    </font>
    <font>
      <vertAlign val="superscript"/>
      <sz val="11"/>
      <color theme="1"/>
      <name val="Arial"/>
      <family val="2"/>
      <scheme val="minor"/>
    </font>
  </fonts>
  <fills count="6">
    <fill>
      <patternFill patternType="none"/>
    </fill>
    <fill>
      <patternFill patternType="gray125"/>
    </fill>
    <fill>
      <patternFill patternType="solid">
        <fgColor rgb="FFEAEAEA"/>
        <bgColor indexed="64"/>
      </patternFill>
    </fill>
    <fill>
      <patternFill patternType="solid">
        <fgColor theme="3"/>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bottom style="thin">
        <color theme="0"/>
      </bottom>
      <diagonal/>
    </border>
    <border>
      <left/>
      <right/>
      <top style="thin">
        <color theme="0"/>
      </top>
      <bottom style="thin">
        <color theme="0"/>
      </bottom>
      <diagonal/>
    </border>
  </borders>
  <cellStyleXfs count="8">
    <xf numFmtId="0" fontId="0" fillId="0" borderId="0"/>
    <xf numFmtId="0" fontId="1" fillId="0" borderId="0"/>
    <xf numFmtId="0" fontId="27" fillId="0" borderId="0"/>
    <xf numFmtId="164" fontId="1" fillId="0" borderId="0" applyFont="0" applyFill="0" applyBorder="0" applyAlignment="0" applyProtection="0"/>
    <xf numFmtId="9" fontId="30" fillId="0" borderId="0" applyFont="0" applyFill="0" applyBorder="0" applyAlignment="0" applyProtection="0"/>
    <xf numFmtId="0" fontId="1" fillId="0" borderId="0"/>
    <xf numFmtId="164" fontId="30" fillId="0" borderId="0" applyFont="0" applyFill="0" applyBorder="0" applyAlignment="0" applyProtection="0"/>
    <xf numFmtId="0" fontId="1" fillId="0" borderId="0"/>
  </cellStyleXfs>
  <cellXfs count="89">
    <xf numFmtId="0" fontId="0" fillId="0" borderId="0" xfId="0"/>
    <xf numFmtId="0" fontId="8" fillId="0" borderId="0" xfId="0" applyFont="1"/>
    <xf numFmtId="0" fontId="8" fillId="0" borderId="0" xfId="0" applyFont="1" applyAlignment="1">
      <alignment wrapText="1"/>
    </xf>
    <xf numFmtId="0" fontId="9" fillId="0" borderId="0" xfId="0" applyFont="1"/>
    <xf numFmtId="0" fontId="10" fillId="0" borderId="0" xfId="0" applyFont="1"/>
    <xf numFmtId="0" fontId="12" fillId="0" borderId="0" xfId="0" applyFont="1" applyAlignment="1">
      <alignment horizontal="left" vertical="top" wrapText="1"/>
    </xf>
    <xf numFmtId="0" fontId="13" fillId="0" borderId="0" xfId="0" applyFont="1"/>
    <xf numFmtId="0" fontId="14" fillId="0" borderId="0" xfId="0" applyFont="1" applyAlignment="1">
      <alignment vertical="top"/>
    </xf>
    <xf numFmtId="0" fontId="12" fillId="0" borderId="0" xfId="0" applyFont="1" applyAlignment="1">
      <alignment vertical="top" wrapText="1"/>
    </xf>
    <xf numFmtId="0" fontId="18" fillId="0" borderId="0" xfId="0" applyFont="1"/>
    <xf numFmtId="0" fontId="0" fillId="0" borderId="0" xfId="0" applyAlignment="1">
      <alignment horizontal="left" vertical="top" wrapText="1"/>
    </xf>
    <xf numFmtId="0" fontId="15" fillId="0" borderId="0" xfId="0" applyFont="1" applyAlignment="1">
      <alignment horizontal="left"/>
    </xf>
    <xf numFmtId="0" fontId="11" fillId="0" borderId="0" xfId="0" applyFont="1" applyAlignment="1">
      <alignment vertical="center"/>
    </xf>
    <xf numFmtId="0" fontId="16" fillId="0" borderId="0" xfId="0" applyFont="1" applyAlignment="1">
      <alignment vertical="top" wrapText="1"/>
    </xf>
    <xf numFmtId="0" fontId="16" fillId="0" borderId="0" xfId="0" applyFont="1"/>
    <xf numFmtId="0" fontId="16" fillId="0" borderId="0" xfId="0" applyFont="1" applyAlignment="1">
      <alignment vertical="center"/>
    </xf>
    <xf numFmtId="0" fontId="17" fillId="0" borderId="0" xfId="0" applyFont="1" applyAlignment="1">
      <alignment vertical="top"/>
    </xf>
    <xf numFmtId="0" fontId="25" fillId="4" borderId="0" xfId="1" applyFont="1" applyFill="1"/>
    <xf numFmtId="0" fontId="26" fillId="4" borderId="0" xfId="1" applyFont="1" applyFill="1"/>
    <xf numFmtId="0" fontId="1" fillId="4" borderId="0" xfId="1" applyFill="1"/>
    <xf numFmtId="0" fontId="28" fillId="4" borderId="0" xfId="1" applyFont="1" applyFill="1"/>
    <xf numFmtId="0" fontId="29" fillId="4" borderId="0" xfId="1" applyFont="1" applyFill="1"/>
    <xf numFmtId="0" fontId="24" fillId="4" borderId="0" xfId="1" applyFont="1" applyFill="1" applyAlignment="1">
      <alignment horizontal="center"/>
    </xf>
    <xf numFmtId="166" fontId="1" fillId="4" borderId="0" xfId="4" applyNumberFormat="1" applyFont="1" applyFill="1"/>
    <xf numFmtId="0" fontId="1" fillId="4" borderId="0" xfId="5" applyFill="1"/>
    <xf numFmtId="0" fontId="28" fillId="4" borderId="0" xfId="5" applyFont="1" applyFill="1"/>
    <xf numFmtId="164" fontId="26" fillId="4" borderId="0" xfId="3" applyFont="1" applyFill="1"/>
    <xf numFmtId="0" fontId="24" fillId="4" borderId="0" xfId="1" applyFont="1" applyFill="1"/>
    <xf numFmtId="0" fontId="25" fillId="4" borderId="0" xfId="5" applyFont="1" applyFill="1"/>
    <xf numFmtId="0" fontId="31" fillId="4" borderId="0" xfId="1" applyFont="1" applyFill="1"/>
    <xf numFmtId="0" fontId="32" fillId="2" borderId="0" xfId="1" applyFont="1" applyFill="1" applyAlignment="1">
      <alignment horizontal="left" indent="1"/>
    </xf>
    <xf numFmtId="0" fontId="3" fillId="2" borderId="0" xfId="1" applyFont="1" applyFill="1" applyAlignment="1">
      <alignment horizontal="left" indent="1"/>
    </xf>
    <xf numFmtId="0" fontId="3" fillId="4" borderId="0" xfId="1" applyFont="1" applyFill="1"/>
    <xf numFmtId="0" fontId="2" fillId="2" borderId="0" xfId="2" applyFont="1" applyFill="1" applyAlignment="1">
      <alignment horizontal="left" indent="1"/>
    </xf>
    <xf numFmtId="0" fontId="33" fillId="4" borderId="0" xfId="1" applyFont="1" applyFill="1"/>
    <xf numFmtId="0" fontId="34" fillId="4" borderId="0" xfId="1" applyFont="1" applyFill="1"/>
    <xf numFmtId="0" fontId="36" fillId="2" borderId="0" xfId="1" applyFont="1" applyFill="1" applyAlignment="1">
      <alignment vertical="center"/>
    </xf>
    <xf numFmtId="0" fontId="24" fillId="2" borderId="0" xfId="1" applyFont="1" applyFill="1" applyAlignment="1">
      <alignment vertical="center"/>
    </xf>
    <xf numFmtId="0" fontId="3" fillId="2" borderId="0" xfId="1" applyFont="1" applyFill="1" applyAlignment="1">
      <alignment horizontal="left" vertical="center" indent="1"/>
    </xf>
    <xf numFmtId="0" fontId="3" fillId="2" borderId="0" xfId="1" applyFont="1" applyFill="1" applyAlignment="1">
      <alignment vertical="center"/>
    </xf>
    <xf numFmtId="0" fontId="1" fillId="2" borderId="0" xfId="1" applyFill="1" applyAlignment="1">
      <alignment vertical="center"/>
    </xf>
    <xf numFmtId="0" fontId="3" fillId="4" borderId="3" xfId="1" applyFont="1" applyFill="1" applyBorder="1"/>
    <xf numFmtId="2" fontId="3" fillId="4" borderId="3" xfId="1" applyNumberFormat="1" applyFont="1" applyFill="1" applyBorder="1"/>
    <xf numFmtId="0" fontId="4" fillId="3" borderId="2" xfId="1" applyFont="1" applyFill="1" applyBorder="1" applyAlignment="1">
      <alignment horizontal="center" vertical="center"/>
    </xf>
    <xf numFmtId="0" fontId="3" fillId="4" borderId="3" xfId="1" applyFont="1" applyFill="1" applyBorder="1" applyAlignment="1">
      <alignment vertical="center"/>
    </xf>
    <xf numFmtId="14" fontId="3" fillId="4" borderId="3" xfId="1" applyNumberFormat="1" applyFont="1" applyFill="1" applyBorder="1" applyAlignment="1">
      <alignment vertical="center"/>
    </xf>
    <xf numFmtId="2" fontId="3" fillId="4" borderId="3" xfId="1" applyNumberFormat="1" applyFont="1" applyFill="1" applyBorder="1" applyAlignment="1">
      <alignment vertical="center"/>
    </xf>
    <xf numFmtId="165" fontId="3" fillId="5" borderId="3" xfId="1" applyNumberFormat="1" applyFont="1" applyFill="1" applyBorder="1" applyAlignment="1">
      <alignment horizontal="center" vertical="center"/>
    </xf>
    <xf numFmtId="0" fontId="3" fillId="5" borderId="3" xfId="1" applyFont="1" applyFill="1" applyBorder="1" applyAlignment="1">
      <alignment horizontal="center" vertical="center"/>
    </xf>
    <xf numFmtId="0" fontId="3" fillId="5" borderId="3" xfId="1" applyFont="1" applyFill="1" applyBorder="1" applyAlignment="1">
      <alignment vertical="center"/>
    </xf>
    <xf numFmtId="0" fontId="4" fillId="3" borderId="0" xfId="1" applyFont="1" applyFill="1" applyAlignment="1">
      <alignment horizontal="center" vertical="center"/>
    </xf>
    <xf numFmtId="164" fontId="32" fillId="4" borderId="1" xfId="6" applyFont="1" applyFill="1" applyBorder="1" applyAlignment="1">
      <alignment horizontal="center" vertical="center"/>
    </xf>
    <xf numFmtId="167" fontId="3" fillId="4" borderId="3" xfId="4" applyNumberFormat="1" applyFont="1" applyFill="1" applyBorder="1" applyAlignment="1">
      <alignment vertical="center"/>
    </xf>
    <xf numFmtId="164" fontId="3" fillId="4" borderId="3" xfId="1" applyNumberFormat="1" applyFont="1" applyFill="1" applyBorder="1" applyAlignment="1">
      <alignment vertical="center"/>
    </xf>
    <xf numFmtId="164" fontId="3" fillId="4" borderId="3" xfId="6" applyFont="1" applyFill="1" applyBorder="1" applyAlignment="1">
      <alignment vertical="center"/>
    </xf>
    <xf numFmtId="167" fontId="3" fillId="4" borderId="3" xfId="1" applyNumberFormat="1" applyFont="1" applyFill="1" applyBorder="1" applyAlignment="1">
      <alignment vertical="center"/>
    </xf>
    <xf numFmtId="0" fontId="4" fillId="3" borderId="5" xfId="7" applyFont="1" applyFill="1" applyBorder="1" applyAlignment="1">
      <alignment vertical="center"/>
    </xf>
    <xf numFmtId="0" fontId="36" fillId="3" borderId="5" xfId="1" applyFont="1" applyFill="1" applyBorder="1" applyAlignment="1">
      <alignment vertical="center"/>
    </xf>
    <xf numFmtId="0" fontId="36" fillId="4" borderId="5" xfId="1" applyFont="1" applyFill="1" applyBorder="1" applyAlignment="1">
      <alignment vertical="center"/>
    </xf>
    <xf numFmtId="0" fontId="4" fillId="3" borderId="5" xfId="7" applyFont="1" applyFill="1" applyBorder="1" applyAlignment="1">
      <alignment horizontal="left" vertical="center"/>
    </xf>
    <xf numFmtId="0" fontId="36" fillId="4" borderId="5" xfId="7" applyFont="1" applyFill="1" applyBorder="1" applyAlignment="1">
      <alignment horizontal="left" vertical="center"/>
    </xf>
    <xf numFmtId="0" fontId="4" fillId="3" borderId="2" xfId="1" applyFont="1" applyFill="1" applyBorder="1"/>
    <xf numFmtId="164" fontId="4" fillId="3" borderId="2" xfId="3" applyFont="1" applyFill="1" applyBorder="1"/>
    <xf numFmtId="164" fontId="3" fillId="4" borderId="3" xfId="6" applyFont="1" applyFill="1" applyBorder="1"/>
    <xf numFmtId="0" fontId="4" fillId="3" borderId="2" xfId="1" applyFont="1" applyFill="1" applyBorder="1" applyAlignment="1">
      <alignment vertical="center"/>
    </xf>
    <xf numFmtId="164" fontId="4" fillId="3" borderId="2" xfId="3" applyFont="1" applyFill="1" applyBorder="1" applyAlignment="1">
      <alignment vertical="center"/>
    </xf>
    <xf numFmtId="0" fontId="8" fillId="4" borderId="3" xfId="1" applyFont="1" applyFill="1" applyBorder="1" applyAlignment="1">
      <alignment vertical="center"/>
    </xf>
    <xf numFmtId="14" fontId="8" fillId="4" borderId="3" xfId="1" applyNumberFormat="1" applyFont="1" applyFill="1" applyBorder="1" applyAlignment="1">
      <alignment vertical="center"/>
    </xf>
    <xf numFmtId="2" fontId="8" fillId="4" borderId="3" xfId="1" applyNumberFormat="1" applyFont="1" applyFill="1" applyBorder="1" applyAlignment="1">
      <alignment vertical="center"/>
    </xf>
    <xf numFmtId="17" fontId="8" fillId="4" borderId="3" xfId="1" applyNumberFormat="1" applyFont="1" applyFill="1" applyBorder="1" applyAlignment="1">
      <alignment vertical="center"/>
    </xf>
    <xf numFmtId="0" fontId="4" fillId="3" borderId="2" xfId="1" applyFont="1" applyFill="1" applyBorder="1" applyAlignment="1">
      <alignment horizontal="left" vertical="center"/>
    </xf>
    <xf numFmtId="0" fontId="3" fillId="4" borderId="3" xfId="1" applyFont="1" applyFill="1" applyBorder="1" applyAlignment="1">
      <alignment horizontal="left" vertical="center"/>
    </xf>
    <xf numFmtId="0" fontId="4" fillId="3" borderId="2" xfId="1" applyFont="1" applyFill="1" applyBorder="1" applyAlignment="1">
      <alignment horizontal="right" vertical="center"/>
    </xf>
    <xf numFmtId="164" fontId="4" fillId="3" borderId="2" xfId="3" applyFont="1" applyFill="1" applyBorder="1" applyAlignment="1">
      <alignment horizontal="right" vertical="center"/>
    </xf>
    <xf numFmtId="2" fontId="3" fillId="4" borderId="3" xfId="1" applyNumberFormat="1" applyFont="1" applyFill="1" applyBorder="1" applyAlignment="1">
      <alignment horizontal="right" vertical="center"/>
    </xf>
    <xf numFmtId="14" fontId="3" fillId="4" borderId="3" xfId="1" applyNumberFormat="1" applyFont="1" applyFill="1" applyBorder="1" applyAlignment="1">
      <alignment horizontal="right" vertical="center"/>
    </xf>
    <xf numFmtId="0" fontId="3" fillId="4" borderId="3" xfId="1" applyFont="1" applyFill="1" applyBorder="1" applyAlignment="1">
      <alignment horizontal="right" vertical="center"/>
    </xf>
    <xf numFmtId="0" fontId="3" fillId="5" borderId="1" xfId="1" applyFont="1" applyFill="1" applyBorder="1" applyAlignment="1">
      <alignment vertical="center"/>
    </xf>
    <xf numFmtId="0" fontId="12" fillId="0" borderId="0" xfId="0" applyFont="1" applyAlignment="1">
      <alignment horizontal="left" vertical="top" wrapText="1"/>
    </xf>
    <xf numFmtId="0" fontId="0" fillId="0" borderId="0" xfId="0" applyAlignment="1">
      <alignment horizontal="left" vertical="top" wrapText="1"/>
    </xf>
    <xf numFmtId="0" fontId="20" fillId="0" borderId="0" xfId="0" applyFont="1" applyAlignment="1">
      <alignment vertical="center"/>
    </xf>
    <xf numFmtId="0" fontId="35" fillId="3" borderId="0" xfId="1" applyFont="1" applyFill="1" applyAlignment="1">
      <alignment horizontal="left" vertical="center" indent="1"/>
    </xf>
    <xf numFmtId="0" fontId="4" fillId="3" borderId="4" xfId="1" applyFont="1" applyFill="1" applyBorder="1" applyAlignment="1">
      <alignment horizontal="center" vertical="center"/>
    </xf>
    <xf numFmtId="0" fontId="7" fillId="0" borderId="0" xfId="0" applyFont="1" applyAlignment="1">
      <alignment horizontal="left" vertical="center" wrapText="1" inden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0" fontId="19" fillId="0" borderId="0" xfId="0" applyFont="1" applyAlignment="1"/>
    <xf numFmtId="0" fontId="20" fillId="0" borderId="0" xfId="0" applyFont="1" applyAlignment="1"/>
    <xf numFmtId="0" fontId="13" fillId="0" borderId="0" xfId="0" applyFont="1" applyAlignment="1"/>
  </cellXfs>
  <cellStyles count="8">
    <cellStyle name="Comma 2" xfId="6" xr:uid="{E15CE359-19A8-40AB-A83C-CA941DBBA8F6}"/>
    <cellStyle name="Comma 5" xfId="3" xr:uid="{9AE65D39-731C-4115-B8A9-4625D5585B64}"/>
    <cellStyle name="Normal" xfId="0" builtinId="0"/>
    <cellStyle name="Normal 10" xfId="1" xr:uid="{49C41875-E9C9-4129-8254-FDEF6CAFA014}"/>
    <cellStyle name="Normal 10 2" xfId="7" xr:uid="{2977C9AB-38F1-4E39-B6BB-F85BDBA54AFD}"/>
    <cellStyle name="Normal 5" xfId="2" xr:uid="{B1913B12-43DB-49EE-8A1A-386A65B74F04}"/>
    <cellStyle name="Normal 9" xfId="5" xr:uid="{CB5766C0-3472-41BA-96F8-78AD4CA781FC}"/>
    <cellStyle name="Percent 2" xfId="4" xr:uid="{D9B238ED-1992-4E3A-9318-C0A597761E9A}"/>
  </cellStyles>
  <dxfs count="0"/>
  <tableStyles count="0" defaultTableStyle="TableStyleMedium2" defaultPivotStyle="PivotStyleLight16"/>
  <colors>
    <mruColors>
      <color rgb="FFEAEAEA"/>
      <color rgb="FFF4F4F4"/>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138608</xdr:colOff>
      <xdr:row>8</xdr:row>
      <xdr:rowOff>33328</xdr:rowOff>
    </xdr:from>
    <xdr:to>
      <xdr:col>19</xdr:col>
      <xdr:colOff>334857</xdr:colOff>
      <xdr:row>9</xdr:row>
      <xdr:rowOff>62923</xdr:rowOff>
    </xdr:to>
    <xdr:pic>
      <xdr:nvPicPr>
        <xdr:cNvPr id="2" name="Picture 1">
          <a:extLst>
            <a:ext uri="{FF2B5EF4-FFF2-40B4-BE49-F238E27FC236}">
              <a16:creationId xmlns:a16="http://schemas.microsoft.com/office/drawing/2014/main" id="{A120FD51-0555-4332-916E-790F20C128E0}"/>
            </a:ext>
          </a:extLst>
        </xdr:cNvPr>
        <xdr:cNvPicPr>
          <a:picLocks noChangeAspect="1"/>
        </xdr:cNvPicPr>
      </xdr:nvPicPr>
      <xdr:blipFill>
        <a:blip xmlns:r="http://schemas.openxmlformats.org/officeDocument/2006/relationships" r:embed="rId1"/>
        <a:stretch>
          <a:fillRect/>
        </a:stretch>
      </xdr:blipFill>
      <xdr:spPr>
        <a:xfrm>
          <a:off x="18670448" y="4049068"/>
          <a:ext cx="1644049" cy="212475"/>
        </a:xfrm>
        <a:prstGeom prst="rect">
          <a:avLst/>
        </a:prstGeom>
      </xdr:spPr>
    </xdr:pic>
    <xdr:clientData/>
  </xdr:twoCellAnchor>
  <xdr:twoCellAnchor>
    <xdr:from>
      <xdr:col>0</xdr:col>
      <xdr:colOff>0</xdr:colOff>
      <xdr:row>0</xdr:row>
      <xdr:rowOff>0</xdr:rowOff>
    </xdr:from>
    <xdr:to>
      <xdr:col>3</xdr:col>
      <xdr:colOff>843033</xdr:colOff>
      <xdr:row>0</xdr:row>
      <xdr:rowOff>1133474</xdr:rowOff>
    </xdr:to>
    <xdr:grpSp>
      <xdr:nvGrpSpPr>
        <xdr:cNvPr id="7" name="Group 6">
          <a:extLst>
            <a:ext uri="{FF2B5EF4-FFF2-40B4-BE49-F238E27FC236}">
              <a16:creationId xmlns:a16="http://schemas.microsoft.com/office/drawing/2014/main" id="{D0DBB146-6EC3-48B4-B2B4-A2B9BDAC43E2}"/>
            </a:ext>
          </a:extLst>
        </xdr:cNvPr>
        <xdr:cNvGrpSpPr/>
      </xdr:nvGrpSpPr>
      <xdr:grpSpPr>
        <a:xfrm>
          <a:off x="0" y="0"/>
          <a:ext cx="2167008" cy="1133474"/>
          <a:chOff x="0" y="0"/>
          <a:chExt cx="2168913" cy="1133474"/>
        </a:xfrm>
      </xdr:grpSpPr>
      <xdr:pic>
        <xdr:nvPicPr>
          <xdr:cNvPr id="8" name="Graphic 7">
            <a:extLst>
              <a:ext uri="{FF2B5EF4-FFF2-40B4-BE49-F238E27FC236}">
                <a16:creationId xmlns:a16="http://schemas.microsoft.com/office/drawing/2014/main" id="{2CF8FC3E-97E3-4F9A-DC95-976576E1BE0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l="9570" t="21590" r="10156" b="21451"/>
          <a:stretch/>
        </xdr:blipFill>
        <xdr:spPr>
          <a:xfrm>
            <a:off x="124376" y="444499"/>
            <a:ext cx="2044537" cy="688975"/>
          </a:xfrm>
          <a:prstGeom prst="rect">
            <a:avLst/>
          </a:prstGeom>
        </xdr:spPr>
      </xdr:pic>
      <xdr:pic>
        <xdr:nvPicPr>
          <xdr:cNvPr id="9" name="Graphic 8">
            <a:extLst>
              <a:ext uri="{FF2B5EF4-FFF2-40B4-BE49-F238E27FC236}">
                <a16:creationId xmlns:a16="http://schemas.microsoft.com/office/drawing/2014/main" id="{8D7F37C7-77B6-A7A2-EE2C-0C0033AD0C8E}"/>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l="9570" t="21590" r="10156" b="21451"/>
          <a:stretch/>
        </xdr:blipFill>
        <xdr:spPr>
          <a:xfrm flipH="1" flipV="1">
            <a:off x="0" y="0"/>
            <a:ext cx="1" cy="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149613</xdr:colOff>
      <xdr:row>0</xdr:row>
      <xdr:rowOff>1133474</xdr:rowOff>
    </xdr:to>
    <xdr:grpSp>
      <xdr:nvGrpSpPr>
        <xdr:cNvPr id="2" name="Group 1">
          <a:extLst>
            <a:ext uri="{FF2B5EF4-FFF2-40B4-BE49-F238E27FC236}">
              <a16:creationId xmlns:a16="http://schemas.microsoft.com/office/drawing/2014/main" id="{111B3337-1CD6-479A-8C1C-49BEF33ED74C}"/>
            </a:ext>
          </a:extLst>
        </xdr:cNvPr>
        <xdr:cNvGrpSpPr/>
      </xdr:nvGrpSpPr>
      <xdr:grpSpPr>
        <a:xfrm>
          <a:off x="0" y="0"/>
          <a:ext cx="2168913" cy="1133474"/>
          <a:chOff x="0" y="0"/>
          <a:chExt cx="2168913" cy="1133474"/>
        </a:xfrm>
      </xdr:grpSpPr>
      <xdr:pic>
        <xdr:nvPicPr>
          <xdr:cNvPr id="3" name="Graphic 2">
            <a:extLst>
              <a:ext uri="{FF2B5EF4-FFF2-40B4-BE49-F238E27FC236}">
                <a16:creationId xmlns:a16="http://schemas.microsoft.com/office/drawing/2014/main" id="{106824C5-A8B3-1D38-2EEE-0C9E4246A7A5}"/>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69B3AAB-F727-B4FE-3C07-EA2D4D73BF95}"/>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1" cy="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27693</xdr:colOff>
      <xdr:row>0</xdr:row>
      <xdr:rowOff>1133474</xdr:rowOff>
    </xdr:to>
    <xdr:grpSp>
      <xdr:nvGrpSpPr>
        <xdr:cNvPr id="2" name="Group 1">
          <a:extLst>
            <a:ext uri="{FF2B5EF4-FFF2-40B4-BE49-F238E27FC236}">
              <a16:creationId xmlns:a16="http://schemas.microsoft.com/office/drawing/2014/main" id="{33C7D454-586A-4103-8FB1-3A548FFC3668}"/>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9ACB854C-1C26-5652-A6B5-1DFA5A100F7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6333977A-049B-6973-8011-DB0FCEAC27B2}"/>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1" cy="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332493</xdr:colOff>
      <xdr:row>0</xdr:row>
      <xdr:rowOff>1133474</xdr:rowOff>
    </xdr:to>
    <xdr:grpSp>
      <xdr:nvGrpSpPr>
        <xdr:cNvPr id="2" name="Group 1">
          <a:extLst>
            <a:ext uri="{FF2B5EF4-FFF2-40B4-BE49-F238E27FC236}">
              <a16:creationId xmlns:a16="http://schemas.microsoft.com/office/drawing/2014/main" id="{78400B8B-E815-41CA-8147-625AE78165E8}"/>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F4441E62-8B7D-F1CF-55E8-E117DE498B2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C4E4F2B5-9066-3714-106A-389C0B7FA3F3}"/>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1" cy="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332493</xdr:colOff>
      <xdr:row>0</xdr:row>
      <xdr:rowOff>1133474</xdr:rowOff>
    </xdr:to>
    <xdr:grpSp>
      <xdr:nvGrpSpPr>
        <xdr:cNvPr id="2" name="Group 1">
          <a:extLst>
            <a:ext uri="{FF2B5EF4-FFF2-40B4-BE49-F238E27FC236}">
              <a16:creationId xmlns:a16="http://schemas.microsoft.com/office/drawing/2014/main" id="{60BA8C1E-A173-4C1E-9454-B0C29D173D18}"/>
            </a:ext>
          </a:extLst>
        </xdr:cNvPr>
        <xdr:cNvGrpSpPr/>
      </xdr:nvGrpSpPr>
      <xdr:grpSpPr>
        <a:xfrm>
          <a:off x="0" y="0"/>
          <a:ext cx="2161293" cy="1133474"/>
          <a:chOff x="0" y="0"/>
          <a:chExt cx="2168913" cy="1133474"/>
        </a:xfrm>
      </xdr:grpSpPr>
      <xdr:pic>
        <xdr:nvPicPr>
          <xdr:cNvPr id="3" name="Graphic 2">
            <a:extLst>
              <a:ext uri="{FF2B5EF4-FFF2-40B4-BE49-F238E27FC236}">
                <a16:creationId xmlns:a16="http://schemas.microsoft.com/office/drawing/2014/main" id="{14686235-74B9-9574-CB19-FBA5168B1D5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0963798A-2CE5-0373-C993-83898BBB1AB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1" cy="1"/>
          </a:xfrm>
          <a:prstGeom prst="rect">
            <a:avLst/>
          </a:prstGeom>
        </xdr:spPr>
      </xdr:pic>
    </xdr:grpSp>
    <xdr:clientData/>
  </xdr:twoCellAnchor>
</xdr:wsDr>
</file>

<file path=xl/theme/theme1.xml><?xml version="1.0" encoding="utf-8"?>
<a:theme xmlns:a="http://schemas.openxmlformats.org/drawingml/2006/main" name="Office Theme">
  <a:themeElements>
    <a:clrScheme name="FTSE Russell">
      <a:dk1>
        <a:srgbClr val="000000"/>
      </a:dk1>
      <a:lt1>
        <a:srgbClr val="FFFFFF"/>
      </a:lt1>
      <a:dk2>
        <a:srgbClr val="001DFF"/>
      </a:dk2>
      <a:lt2>
        <a:srgbClr val="FFFFFF"/>
      </a:lt2>
      <a:accent1>
        <a:srgbClr val="CBD1FF"/>
      </a:accent1>
      <a:accent2>
        <a:srgbClr val="6578FF"/>
      </a:accent2>
      <a:accent3>
        <a:srgbClr val="001DFF"/>
      </a:accent3>
      <a:accent4>
        <a:srgbClr val="00139D"/>
      </a:accent4>
      <a:accent5>
        <a:srgbClr val="000534"/>
      </a:accent5>
      <a:accent6>
        <a:srgbClr val="8B8B8B"/>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764C-84A1-CF4D-9F60-F9B1DAD477DD}">
  <dimension ref="B2:I40"/>
  <sheetViews>
    <sheetView showGridLines="0" workbookViewId="0">
      <selection activeCell="D19" sqref="D19"/>
    </sheetView>
  </sheetViews>
  <sheetFormatPr defaultColWidth="11" defaultRowHeight="14.25"/>
  <sheetData>
    <row r="2" spans="2:9" ht="16.5">
      <c r="B2" s="9" t="s">
        <v>0</v>
      </c>
      <c r="C2" s="2"/>
      <c r="D2" s="1"/>
      <c r="E2" s="3"/>
      <c r="F2" s="3"/>
      <c r="G2" s="3"/>
      <c r="H2" s="3"/>
    </row>
    <row r="3" spans="2:9" ht="15">
      <c r="B3" s="4"/>
      <c r="C3" s="2"/>
      <c r="D3" s="1"/>
      <c r="E3" s="3"/>
      <c r="F3" s="3"/>
      <c r="G3" s="3"/>
      <c r="H3" s="3"/>
    </row>
    <row r="4" spans="2:9" ht="14.1" customHeight="1">
      <c r="B4" s="79" t="s">
        <v>1</v>
      </c>
      <c r="C4" s="79"/>
      <c r="D4" s="79"/>
      <c r="E4" s="79"/>
      <c r="F4" s="79"/>
      <c r="G4" s="79"/>
      <c r="H4" s="79"/>
      <c r="I4" s="79"/>
    </row>
    <row r="5" spans="2:9">
      <c r="B5" s="79"/>
      <c r="C5" s="79"/>
      <c r="D5" s="79"/>
      <c r="E5" s="79"/>
      <c r="F5" s="79"/>
      <c r="G5" s="79"/>
      <c r="H5" s="79"/>
      <c r="I5" s="79"/>
    </row>
    <row r="6" spans="2:9">
      <c r="B6" s="79"/>
      <c r="C6" s="79"/>
      <c r="D6" s="79"/>
      <c r="E6" s="79"/>
      <c r="F6" s="79"/>
      <c r="G6" s="79"/>
      <c r="H6" s="79"/>
      <c r="I6" s="79"/>
    </row>
    <row r="7" spans="2:9">
      <c r="B7" s="79"/>
      <c r="C7" s="79"/>
      <c r="D7" s="79"/>
      <c r="E7" s="79"/>
      <c r="F7" s="79"/>
      <c r="G7" s="79"/>
      <c r="H7" s="79"/>
      <c r="I7" s="79"/>
    </row>
    <row r="8" spans="2:9" ht="18" customHeight="1">
      <c r="B8" s="79"/>
      <c r="C8" s="79"/>
      <c r="D8" s="79"/>
      <c r="E8" s="79"/>
      <c r="F8" s="79"/>
      <c r="G8" s="79"/>
      <c r="H8" s="79"/>
      <c r="I8" s="79"/>
    </row>
    <row r="9" spans="2:9">
      <c r="B9" s="79"/>
      <c r="C9" s="79"/>
      <c r="D9" s="79"/>
      <c r="E9" s="79"/>
      <c r="F9" s="79"/>
      <c r="G9" s="79"/>
      <c r="H9" s="79"/>
      <c r="I9" s="79"/>
    </row>
    <row r="10" spans="2:9" ht="15.95" customHeight="1">
      <c r="B10" s="79"/>
      <c r="C10" s="79"/>
      <c r="D10" s="79"/>
      <c r="E10" s="79"/>
      <c r="F10" s="79"/>
      <c r="G10" s="79"/>
      <c r="H10" s="79"/>
      <c r="I10" s="79"/>
    </row>
    <row r="11" spans="2:9" ht="15.95" customHeight="1">
      <c r="B11" s="79"/>
      <c r="C11" s="79"/>
      <c r="D11" s="79"/>
      <c r="E11" s="79"/>
      <c r="F11" s="79"/>
      <c r="G11" s="79"/>
      <c r="H11" s="79"/>
      <c r="I11" s="79"/>
    </row>
    <row r="12" spans="2:9" ht="15.95" customHeight="1">
      <c r="B12" s="79"/>
      <c r="C12" s="79"/>
      <c r="D12" s="79"/>
      <c r="E12" s="79"/>
      <c r="F12" s="79"/>
      <c r="G12" s="79"/>
      <c r="H12" s="79"/>
      <c r="I12" s="79"/>
    </row>
    <row r="13" spans="2:9" ht="15.95" customHeight="1">
      <c r="B13" s="79"/>
      <c r="C13" s="79"/>
      <c r="D13" s="79"/>
      <c r="E13" s="79"/>
      <c r="F13" s="79"/>
      <c r="G13" s="79"/>
      <c r="H13" s="79"/>
      <c r="I13" s="79"/>
    </row>
    <row r="14" spans="2:9" ht="15.95" customHeight="1">
      <c r="B14" s="79"/>
      <c r="C14" s="79"/>
      <c r="D14" s="79"/>
      <c r="E14" s="79"/>
      <c r="F14" s="79"/>
      <c r="G14" s="79"/>
      <c r="H14" s="79"/>
      <c r="I14" s="79"/>
    </row>
    <row r="15" spans="2:9" ht="15.95" customHeight="1">
      <c r="B15" s="79"/>
      <c r="C15" s="79"/>
      <c r="D15" s="79"/>
      <c r="E15" s="79"/>
      <c r="F15" s="79"/>
      <c r="G15" s="79"/>
      <c r="H15" s="79"/>
      <c r="I15" s="79"/>
    </row>
    <row r="16" spans="2:9" ht="15.95" customHeight="1">
      <c r="B16" s="79"/>
      <c r="C16" s="79"/>
      <c r="D16" s="79"/>
      <c r="E16" s="79"/>
      <c r="F16" s="79"/>
      <c r="G16" s="79"/>
      <c r="H16" s="79"/>
      <c r="I16" s="79"/>
    </row>
    <row r="17" spans="2:9" ht="15.95" customHeight="1">
      <c r="B17" s="10"/>
      <c r="C17" s="10"/>
      <c r="D17" s="10"/>
      <c r="E17" s="10"/>
      <c r="F17" s="10"/>
      <c r="G17" s="10"/>
      <c r="H17" s="10"/>
    </row>
    <row r="18" spans="2:9" ht="15.95" customHeight="1">
      <c r="B18" s="10"/>
      <c r="C18" s="10"/>
      <c r="D18" s="10"/>
      <c r="E18" s="10"/>
      <c r="F18" s="10"/>
      <c r="G18" s="10"/>
      <c r="H18" s="10"/>
    </row>
    <row r="19" spans="2:9" ht="15.95" customHeight="1">
      <c r="B19" s="9" t="s">
        <v>2</v>
      </c>
      <c r="C19" s="10"/>
      <c r="D19" s="10"/>
      <c r="E19" s="10"/>
      <c r="F19" s="10"/>
      <c r="G19" s="10"/>
      <c r="H19" s="10"/>
    </row>
    <row r="20" spans="2:9" ht="15.95" customHeight="1">
      <c r="B20" s="10"/>
      <c r="C20" s="10"/>
      <c r="D20" s="10"/>
      <c r="E20" s="10"/>
      <c r="F20" s="10"/>
      <c r="G20" s="10"/>
      <c r="H20" s="10"/>
    </row>
    <row r="21" spans="2:9" ht="15.95" customHeight="1">
      <c r="B21" s="79" t="s">
        <v>3</v>
      </c>
      <c r="C21" s="79"/>
      <c r="D21" s="79"/>
      <c r="E21" s="79"/>
      <c r="F21" s="79"/>
      <c r="G21" s="79"/>
      <c r="H21" s="79"/>
      <c r="I21" s="79"/>
    </row>
    <row r="22" spans="2:9">
      <c r="B22" s="79"/>
      <c r="C22" s="79"/>
      <c r="D22" s="79"/>
      <c r="E22" s="79"/>
      <c r="F22" s="79"/>
      <c r="G22" s="79"/>
      <c r="H22" s="79"/>
      <c r="I22" s="79"/>
    </row>
    <row r="23" spans="2:9">
      <c r="B23" s="6"/>
      <c r="C23" s="6"/>
      <c r="D23" s="6"/>
      <c r="E23" s="6"/>
      <c r="F23" s="6"/>
      <c r="G23" s="6"/>
      <c r="H23" s="6"/>
    </row>
    <row r="24" spans="2:9" ht="15">
      <c r="B24" s="80" t="s">
        <v>4</v>
      </c>
      <c r="C24" s="80"/>
      <c r="D24" s="80"/>
      <c r="E24" s="6"/>
      <c r="F24" s="86" t="s">
        <v>5</v>
      </c>
      <c r="G24" s="86"/>
      <c r="H24" s="86"/>
      <c r="I24" s="86"/>
    </row>
    <row r="25" spans="2:9" ht="15">
      <c r="B25" s="87" t="s">
        <v>6</v>
      </c>
      <c r="C25" s="87"/>
      <c r="D25" s="87"/>
      <c r="E25" s="6"/>
      <c r="F25" s="88" t="s">
        <v>7</v>
      </c>
      <c r="G25" s="88"/>
      <c r="H25" s="88"/>
      <c r="I25" s="88"/>
    </row>
    <row r="26" spans="2:9">
      <c r="B26" s="6"/>
      <c r="C26" s="6"/>
      <c r="D26" s="6"/>
      <c r="E26" s="6"/>
      <c r="F26" s="88" t="s">
        <v>8</v>
      </c>
      <c r="G26" s="88"/>
      <c r="H26" s="88"/>
      <c r="I26" s="88"/>
    </row>
    <row r="27" spans="2:9" ht="15.95" customHeight="1">
      <c r="B27" s="7"/>
      <c r="C27" s="5"/>
      <c r="D27" s="5"/>
      <c r="E27" s="5"/>
      <c r="F27" s="78" t="s">
        <v>9</v>
      </c>
      <c r="G27" s="78"/>
      <c r="H27" s="78"/>
      <c r="I27" s="78"/>
    </row>
    <row r="28" spans="2:9" ht="15.75">
      <c r="B28" s="7"/>
      <c r="C28" s="5"/>
      <c r="D28" s="5"/>
      <c r="E28" s="5"/>
      <c r="F28" s="5"/>
      <c r="G28" s="5"/>
      <c r="H28" s="5"/>
    </row>
    <row r="29" spans="2:9" ht="15.75">
      <c r="B29" s="7"/>
      <c r="C29" s="5"/>
      <c r="D29" s="5"/>
      <c r="E29" s="5"/>
      <c r="F29" s="5"/>
      <c r="G29" s="5"/>
      <c r="H29" s="5"/>
    </row>
    <row r="30" spans="2:9" ht="15.75">
      <c r="B30" s="7"/>
      <c r="C30" s="5"/>
      <c r="D30" s="5"/>
      <c r="E30" s="5"/>
      <c r="F30" s="5"/>
      <c r="G30" s="5"/>
      <c r="H30" s="5"/>
    </row>
    <row r="31" spans="2:9" ht="18" customHeight="1">
      <c r="B31" s="7"/>
      <c r="C31" s="8"/>
      <c r="D31" s="8"/>
      <c r="E31" s="8"/>
      <c r="F31" s="8"/>
      <c r="G31" s="8"/>
      <c r="H31" s="8"/>
    </row>
    <row r="32" spans="2:9" ht="18" customHeight="1">
      <c r="B32" s="11"/>
      <c r="C32" s="11"/>
      <c r="D32" s="11"/>
      <c r="E32" s="11"/>
      <c r="F32" s="11"/>
      <c r="G32" s="11"/>
      <c r="H32" s="8"/>
    </row>
    <row r="33" spans="2:8" ht="18" customHeight="1">
      <c r="B33" s="11"/>
      <c r="C33" s="11"/>
      <c r="D33" s="11"/>
      <c r="E33" s="11"/>
      <c r="F33" s="11"/>
      <c r="G33" s="11"/>
      <c r="H33" s="8"/>
    </row>
    <row r="34" spans="2:8" ht="15.95" customHeight="1">
      <c r="B34" s="7"/>
      <c r="C34" s="8"/>
      <c r="D34" s="8"/>
      <c r="E34" s="8"/>
      <c r="F34" s="8"/>
      <c r="G34" s="8"/>
      <c r="H34" s="8"/>
    </row>
    <row r="35" spans="2:8" ht="15.95" customHeight="1">
      <c r="B35" s="12"/>
      <c r="C35" s="12"/>
      <c r="D35" s="12"/>
      <c r="E35" s="12"/>
      <c r="F35" s="13"/>
      <c r="G35" s="13"/>
      <c r="H35" s="8"/>
    </row>
    <row r="36" spans="2:8" ht="15.95" customHeight="1">
      <c r="B36" s="14"/>
      <c r="C36" s="14"/>
      <c r="D36" s="14"/>
      <c r="E36" s="15"/>
      <c r="F36" s="15"/>
      <c r="G36" s="13"/>
      <c r="H36" s="8"/>
    </row>
    <row r="37" spans="2:8" ht="15.95" customHeight="1">
      <c r="B37" s="16"/>
      <c r="C37" s="13"/>
      <c r="D37" s="13"/>
      <c r="E37" s="15"/>
      <c r="F37" s="15"/>
      <c r="G37" s="13"/>
      <c r="H37" s="8"/>
    </row>
    <row r="38" spans="2:8" ht="15.95" customHeight="1">
      <c r="B38" s="16"/>
      <c r="C38" s="13"/>
      <c r="D38" s="13"/>
      <c r="E38" s="14"/>
      <c r="F38" s="14"/>
      <c r="G38" s="13"/>
      <c r="H38" s="8"/>
    </row>
    <row r="39" spans="2:8" ht="15.95" customHeight="1">
      <c r="B39" s="7"/>
      <c r="C39" s="8"/>
      <c r="D39" s="8"/>
      <c r="E39" s="8"/>
      <c r="F39" s="8"/>
      <c r="G39" s="8"/>
      <c r="H39" s="8"/>
    </row>
    <row r="40" spans="2:8" ht="15.75">
      <c r="B40" s="7"/>
      <c r="C40" s="8"/>
      <c r="D40" s="8"/>
      <c r="E40" s="8"/>
      <c r="F40" s="8"/>
      <c r="G40" s="8"/>
      <c r="H40" s="8"/>
    </row>
  </sheetData>
  <mergeCells count="8">
    <mergeCell ref="F26:I26"/>
    <mergeCell ref="F27:I27"/>
    <mergeCell ref="B4:I16"/>
    <mergeCell ref="B21:I22"/>
    <mergeCell ref="B24:D24"/>
    <mergeCell ref="B25:D25"/>
    <mergeCell ref="F24:I24"/>
    <mergeCell ref="F25:I25"/>
  </mergeCells>
  <pageMargins left="0.7" right="0.7" top="0.75" bottom="0.75" header="0.3" footer="0.3"/>
  <headerFooter>
    <oddHeader>&amp;R&amp;"Calibri"&amp;10&amp;K000000 CORPORATE&amp;1#_x000D_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A5A5-2F5C-F34E-97A2-91ECA90ECF5A}">
  <dimension ref="B2:N50"/>
  <sheetViews>
    <sheetView showGridLines="0" workbookViewId="0">
      <selection activeCell="B4" sqref="B4:N50"/>
    </sheetView>
  </sheetViews>
  <sheetFormatPr defaultColWidth="11" defaultRowHeight="14.25"/>
  <sheetData>
    <row r="2" spans="2:14" ht="16.5">
      <c r="B2" s="9" t="s">
        <v>10</v>
      </c>
      <c r="C2" s="2"/>
      <c r="D2" s="1"/>
      <c r="E2" s="3"/>
      <c r="F2" s="3"/>
      <c r="G2" s="3"/>
      <c r="H2" s="3"/>
    </row>
    <row r="3" spans="2:14" ht="15">
      <c r="B3" s="4"/>
      <c r="C3" s="2"/>
      <c r="D3" s="1"/>
      <c r="E3" s="3"/>
      <c r="F3" s="3"/>
      <c r="G3" s="3"/>
      <c r="H3" s="3"/>
    </row>
    <row r="4" spans="2:14">
      <c r="B4" s="79" t="s">
        <v>11</v>
      </c>
      <c r="C4" s="79"/>
      <c r="D4" s="79"/>
      <c r="E4" s="79"/>
      <c r="F4" s="79"/>
      <c r="G4" s="79"/>
      <c r="H4" s="79"/>
      <c r="I4" s="79"/>
      <c r="J4" s="79"/>
      <c r="K4" s="79"/>
      <c r="L4" s="79"/>
      <c r="M4" s="79"/>
      <c r="N4" s="79"/>
    </row>
    <row r="5" spans="2:14">
      <c r="B5" s="79"/>
      <c r="C5" s="79"/>
      <c r="D5" s="79"/>
      <c r="E5" s="79"/>
      <c r="F5" s="79"/>
      <c r="G5" s="79"/>
      <c r="H5" s="79"/>
      <c r="I5" s="79"/>
      <c r="J5" s="79"/>
      <c r="K5" s="79"/>
      <c r="L5" s="79"/>
      <c r="M5" s="79"/>
      <c r="N5" s="79"/>
    </row>
    <row r="6" spans="2:14">
      <c r="B6" s="79"/>
      <c r="C6" s="79"/>
      <c r="D6" s="79"/>
      <c r="E6" s="79"/>
      <c r="F6" s="79"/>
      <c r="G6" s="79"/>
      <c r="H6" s="79"/>
      <c r="I6" s="79"/>
      <c r="J6" s="79"/>
      <c r="K6" s="79"/>
      <c r="L6" s="79"/>
      <c r="M6" s="79"/>
      <c r="N6" s="79"/>
    </row>
    <row r="7" spans="2:14">
      <c r="B7" s="79"/>
      <c r="C7" s="79"/>
      <c r="D7" s="79"/>
      <c r="E7" s="79"/>
      <c r="F7" s="79"/>
      <c r="G7" s="79"/>
      <c r="H7" s="79"/>
      <c r="I7" s="79"/>
      <c r="J7" s="79"/>
      <c r="K7" s="79"/>
      <c r="L7" s="79"/>
      <c r="M7" s="79"/>
      <c r="N7" s="79"/>
    </row>
    <row r="8" spans="2:14">
      <c r="B8" s="79"/>
      <c r="C8" s="79"/>
      <c r="D8" s="79"/>
      <c r="E8" s="79"/>
      <c r="F8" s="79"/>
      <c r="G8" s="79"/>
      <c r="H8" s="79"/>
      <c r="I8" s="79"/>
      <c r="J8" s="79"/>
      <c r="K8" s="79"/>
      <c r="L8" s="79"/>
      <c r="M8" s="79"/>
      <c r="N8" s="79"/>
    </row>
    <row r="9" spans="2:14">
      <c r="B9" s="79"/>
      <c r="C9" s="79"/>
      <c r="D9" s="79"/>
      <c r="E9" s="79"/>
      <c r="F9" s="79"/>
      <c r="G9" s="79"/>
      <c r="H9" s="79"/>
      <c r="I9" s="79"/>
      <c r="J9" s="79"/>
      <c r="K9" s="79"/>
      <c r="L9" s="79"/>
      <c r="M9" s="79"/>
      <c r="N9" s="79"/>
    </row>
    <row r="10" spans="2:14">
      <c r="B10" s="79"/>
      <c r="C10" s="79"/>
      <c r="D10" s="79"/>
      <c r="E10" s="79"/>
      <c r="F10" s="79"/>
      <c r="G10" s="79"/>
      <c r="H10" s="79"/>
      <c r="I10" s="79"/>
      <c r="J10" s="79"/>
      <c r="K10" s="79"/>
      <c r="L10" s="79"/>
      <c r="M10" s="79"/>
      <c r="N10" s="79"/>
    </row>
    <row r="11" spans="2:14">
      <c r="B11" s="79"/>
      <c r="C11" s="79"/>
      <c r="D11" s="79"/>
      <c r="E11" s="79"/>
      <c r="F11" s="79"/>
      <c r="G11" s="79"/>
      <c r="H11" s="79"/>
      <c r="I11" s="79"/>
      <c r="J11" s="79"/>
      <c r="K11" s="79"/>
      <c r="L11" s="79"/>
      <c r="M11" s="79"/>
      <c r="N11" s="79"/>
    </row>
    <row r="12" spans="2:14">
      <c r="B12" s="79"/>
      <c r="C12" s="79"/>
      <c r="D12" s="79"/>
      <c r="E12" s="79"/>
      <c r="F12" s="79"/>
      <c r="G12" s="79"/>
      <c r="H12" s="79"/>
      <c r="I12" s="79"/>
      <c r="J12" s="79"/>
      <c r="K12" s="79"/>
      <c r="L12" s="79"/>
      <c r="M12" s="79"/>
      <c r="N12" s="79"/>
    </row>
    <row r="13" spans="2:14">
      <c r="B13" s="79"/>
      <c r="C13" s="79"/>
      <c r="D13" s="79"/>
      <c r="E13" s="79"/>
      <c r="F13" s="79"/>
      <c r="G13" s="79"/>
      <c r="H13" s="79"/>
      <c r="I13" s="79"/>
      <c r="J13" s="79"/>
      <c r="K13" s="79"/>
      <c r="L13" s="79"/>
      <c r="M13" s="79"/>
      <c r="N13" s="79"/>
    </row>
    <row r="14" spans="2:14">
      <c r="B14" s="79"/>
      <c r="C14" s="79"/>
      <c r="D14" s="79"/>
      <c r="E14" s="79"/>
      <c r="F14" s="79"/>
      <c r="G14" s="79"/>
      <c r="H14" s="79"/>
      <c r="I14" s="79"/>
      <c r="J14" s="79"/>
      <c r="K14" s="79"/>
      <c r="L14" s="79"/>
      <c r="M14" s="79"/>
      <c r="N14" s="79"/>
    </row>
    <row r="15" spans="2:14">
      <c r="B15" s="79"/>
      <c r="C15" s="79"/>
      <c r="D15" s="79"/>
      <c r="E15" s="79"/>
      <c r="F15" s="79"/>
      <c r="G15" s="79"/>
      <c r="H15" s="79"/>
      <c r="I15" s="79"/>
      <c r="J15" s="79"/>
      <c r="K15" s="79"/>
      <c r="L15" s="79"/>
      <c r="M15" s="79"/>
      <c r="N15" s="79"/>
    </row>
    <row r="16" spans="2:14">
      <c r="B16" s="79"/>
      <c r="C16" s="79"/>
      <c r="D16" s="79"/>
      <c r="E16" s="79"/>
      <c r="F16" s="79"/>
      <c r="G16" s="79"/>
      <c r="H16" s="79"/>
      <c r="I16" s="79"/>
      <c r="J16" s="79"/>
      <c r="K16" s="79"/>
      <c r="L16" s="79"/>
      <c r="M16" s="79"/>
      <c r="N16" s="79"/>
    </row>
    <row r="17" spans="2:14">
      <c r="B17" s="79"/>
      <c r="C17" s="79"/>
      <c r="D17" s="79"/>
      <c r="E17" s="79"/>
      <c r="F17" s="79"/>
      <c r="G17" s="79"/>
      <c r="H17" s="79"/>
      <c r="I17" s="79"/>
      <c r="J17" s="79"/>
      <c r="K17" s="79"/>
      <c r="L17" s="79"/>
      <c r="M17" s="79"/>
      <c r="N17" s="79"/>
    </row>
    <row r="18" spans="2:14">
      <c r="B18" s="79"/>
      <c r="C18" s="79"/>
      <c r="D18" s="79"/>
      <c r="E18" s="79"/>
      <c r="F18" s="79"/>
      <c r="G18" s="79"/>
      <c r="H18" s="79"/>
      <c r="I18" s="79"/>
      <c r="J18" s="79"/>
      <c r="K18" s="79"/>
      <c r="L18" s="79"/>
      <c r="M18" s="79"/>
      <c r="N18" s="79"/>
    </row>
    <row r="19" spans="2:14">
      <c r="B19" s="79"/>
      <c r="C19" s="79"/>
      <c r="D19" s="79"/>
      <c r="E19" s="79"/>
      <c r="F19" s="79"/>
      <c r="G19" s="79"/>
      <c r="H19" s="79"/>
      <c r="I19" s="79"/>
      <c r="J19" s="79"/>
      <c r="K19" s="79"/>
      <c r="L19" s="79"/>
      <c r="M19" s="79"/>
      <c r="N19" s="79"/>
    </row>
    <row r="20" spans="2:14">
      <c r="B20" s="79"/>
      <c r="C20" s="79"/>
      <c r="D20" s="79"/>
      <c r="E20" s="79"/>
      <c r="F20" s="79"/>
      <c r="G20" s="79"/>
      <c r="H20" s="79"/>
      <c r="I20" s="79"/>
      <c r="J20" s="79"/>
      <c r="K20" s="79"/>
      <c r="L20" s="79"/>
      <c r="M20" s="79"/>
      <c r="N20" s="79"/>
    </row>
    <row r="21" spans="2:14">
      <c r="B21" s="79"/>
      <c r="C21" s="79"/>
      <c r="D21" s="79"/>
      <c r="E21" s="79"/>
      <c r="F21" s="79"/>
      <c r="G21" s="79"/>
      <c r="H21" s="79"/>
      <c r="I21" s="79"/>
      <c r="J21" s="79"/>
      <c r="K21" s="79"/>
      <c r="L21" s="79"/>
      <c r="M21" s="79"/>
      <c r="N21" s="79"/>
    </row>
    <row r="22" spans="2:14">
      <c r="B22" s="79"/>
      <c r="C22" s="79"/>
      <c r="D22" s="79"/>
      <c r="E22" s="79"/>
      <c r="F22" s="79"/>
      <c r="G22" s="79"/>
      <c r="H22" s="79"/>
      <c r="I22" s="79"/>
      <c r="J22" s="79"/>
      <c r="K22" s="79"/>
      <c r="L22" s="79"/>
      <c r="M22" s="79"/>
      <c r="N22" s="79"/>
    </row>
    <row r="23" spans="2:14">
      <c r="B23" s="79"/>
      <c r="C23" s="79"/>
      <c r="D23" s="79"/>
      <c r="E23" s="79"/>
      <c r="F23" s="79"/>
      <c r="G23" s="79"/>
      <c r="H23" s="79"/>
      <c r="I23" s="79"/>
      <c r="J23" s="79"/>
      <c r="K23" s="79"/>
      <c r="L23" s="79"/>
      <c r="M23" s="79"/>
      <c r="N23" s="79"/>
    </row>
    <row r="24" spans="2:14">
      <c r="B24" s="79"/>
      <c r="C24" s="79"/>
      <c r="D24" s="79"/>
      <c r="E24" s="79"/>
      <c r="F24" s="79"/>
      <c r="G24" s="79"/>
      <c r="H24" s="79"/>
      <c r="I24" s="79"/>
      <c r="J24" s="79"/>
      <c r="K24" s="79"/>
      <c r="L24" s="79"/>
      <c r="M24" s="79"/>
      <c r="N24" s="79"/>
    </row>
    <row r="25" spans="2:14">
      <c r="B25" s="79"/>
      <c r="C25" s="79"/>
      <c r="D25" s="79"/>
      <c r="E25" s="79"/>
      <c r="F25" s="79"/>
      <c r="G25" s="79"/>
      <c r="H25" s="79"/>
      <c r="I25" s="79"/>
      <c r="J25" s="79"/>
      <c r="K25" s="79"/>
      <c r="L25" s="79"/>
      <c r="M25" s="79"/>
      <c r="N25" s="79"/>
    </row>
    <row r="26" spans="2:14">
      <c r="B26" s="79"/>
      <c r="C26" s="79"/>
      <c r="D26" s="79"/>
      <c r="E26" s="79"/>
      <c r="F26" s="79"/>
      <c r="G26" s="79"/>
      <c r="H26" s="79"/>
      <c r="I26" s="79"/>
      <c r="J26" s="79"/>
      <c r="K26" s="79"/>
      <c r="L26" s="79"/>
      <c r="M26" s="79"/>
      <c r="N26" s="79"/>
    </row>
    <row r="27" spans="2:14">
      <c r="B27" s="79"/>
      <c r="C27" s="79"/>
      <c r="D27" s="79"/>
      <c r="E27" s="79"/>
      <c r="F27" s="79"/>
      <c r="G27" s="79"/>
      <c r="H27" s="79"/>
      <c r="I27" s="79"/>
      <c r="J27" s="79"/>
      <c r="K27" s="79"/>
      <c r="L27" s="79"/>
      <c r="M27" s="79"/>
      <c r="N27" s="79"/>
    </row>
    <row r="28" spans="2:14">
      <c r="B28" s="79"/>
      <c r="C28" s="79"/>
      <c r="D28" s="79"/>
      <c r="E28" s="79"/>
      <c r="F28" s="79"/>
      <c r="G28" s="79"/>
      <c r="H28" s="79"/>
      <c r="I28" s="79"/>
      <c r="J28" s="79"/>
      <c r="K28" s="79"/>
      <c r="L28" s="79"/>
      <c r="M28" s="79"/>
      <c r="N28" s="79"/>
    </row>
    <row r="29" spans="2:14">
      <c r="B29" s="79"/>
      <c r="C29" s="79"/>
      <c r="D29" s="79"/>
      <c r="E29" s="79"/>
      <c r="F29" s="79"/>
      <c r="G29" s="79"/>
      <c r="H29" s="79"/>
      <c r="I29" s="79"/>
      <c r="J29" s="79"/>
      <c r="K29" s="79"/>
      <c r="L29" s="79"/>
      <c r="M29" s="79"/>
      <c r="N29" s="79"/>
    </row>
    <row r="30" spans="2:14">
      <c r="B30" s="79"/>
      <c r="C30" s="79"/>
      <c r="D30" s="79"/>
      <c r="E30" s="79"/>
      <c r="F30" s="79"/>
      <c r="G30" s="79"/>
      <c r="H30" s="79"/>
      <c r="I30" s="79"/>
      <c r="J30" s="79"/>
      <c r="K30" s="79"/>
      <c r="L30" s="79"/>
      <c r="M30" s="79"/>
      <c r="N30" s="79"/>
    </row>
    <row r="31" spans="2:14">
      <c r="B31" s="79"/>
      <c r="C31" s="79"/>
      <c r="D31" s="79"/>
      <c r="E31" s="79"/>
      <c r="F31" s="79"/>
      <c r="G31" s="79"/>
      <c r="H31" s="79"/>
      <c r="I31" s="79"/>
      <c r="J31" s="79"/>
      <c r="K31" s="79"/>
      <c r="L31" s="79"/>
      <c r="M31" s="79"/>
      <c r="N31" s="79"/>
    </row>
    <row r="32" spans="2:14">
      <c r="B32" s="79"/>
      <c r="C32" s="79"/>
      <c r="D32" s="79"/>
      <c r="E32" s="79"/>
      <c r="F32" s="79"/>
      <c r="G32" s="79"/>
      <c r="H32" s="79"/>
      <c r="I32" s="79"/>
      <c r="J32" s="79"/>
      <c r="K32" s="79"/>
      <c r="L32" s="79"/>
      <c r="M32" s="79"/>
      <c r="N32" s="79"/>
    </row>
    <row r="33" spans="2:14">
      <c r="B33" s="79"/>
      <c r="C33" s="79"/>
      <c r="D33" s="79"/>
      <c r="E33" s="79"/>
      <c r="F33" s="79"/>
      <c r="G33" s="79"/>
      <c r="H33" s="79"/>
      <c r="I33" s="79"/>
      <c r="J33" s="79"/>
      <c r="K33" s="79"/>
      <c r="L33" s="79"/>
      <c r="M33" s="79"/>
      <c r="N33" s="79"/>
    </row>
    <row r="34" spans="2:14">
      <c r="B34" s="79"/>
      <c r="C34" s="79"/>
      <c r="D34" s="79"/>
      <c r="E34" s="79"/>
      <c r="F34" s="79"/>
      <c r="G34" s="79"/>
      <c r="H34" s="79"/>
      <c r="I34" s="79"/>
      <c r="J34" s="79"/>
      <c r="K34" s="79"/>
      <c r="L34" s="79"/>
      <c r="M34" s="79"/>
      <c r="N34" s="79"/>
    </row>
    <row r="35" spans="2:14">
      <c r="B35" s="79"/>
      <c r="C35" s="79"/>
      <c r="D35" s="79"/>
      <c r="E35" s="79"/>
      <c r="F35" s="79"/>
      <c r="G35" s="79"/>
      <c r="H35" s="79"/>
      <c r="I35" s="79"/>
      <c r="J35" s="79"/>
      <c r="K35" s="79"/>
      <c r="L35" s="79"/>
      <c r="M35" s="79"/>
      <c r="N35" s="79"/>
    </row>
    <row r="36" spans="2:14">
      <c r="B36" s="79"/>
      <c r="C36" s="79"/>
      <c r="D36" s="79"/>
      <c r="E36" s="79"/>
      <c r="F36" s="79"/>
      <c r="G36" s="79"/>
      <c r="H36" s="79"/>
      <c r="I36" s="79"/>
      <c r="J36" s="79"/>
      <c r="K36" s="79"/>
      <c r="L36" s="79"/>
      <c r="M36" s="79"/>
      <c r="N36" s="79"/>
    </row>
    <row r="37" spans="2:14">
      <c r="B37" s="79"/>
      <c r="C37" s="79"/>
      <c r="D37" s="79"/>
      <c r="E37" s="79"/>
      <c r="F37" s="79"/>
      <c r="G37" s="79"/>
      <c r="H37" s="79"/>
      <c r="I37" s="79"/>
      <c r="J37" s="79"/>
      <c r="K37" s="79"/>
      <c r="L37" s="79"/>
      <c r="M37" s="79"/>
      <c r="N37" s="79"/>
    </row>
    <row r="38" spans="2:14">
      <c r="B38" s="79"/>
      <c r="C38" s="79"/>
      <c r="D38" s="79"/>
      <c r="E38" s="79"/>
      <c r="F38" s="79"/>
      <c r="G38" s="79"/>
      <c r="H38" s="79"/>
      <c r="I38" s="79"/>
      <c r="J38" s="79"/>
      <c r="K38" s="79"/>
      <c r="L38" s="79"/>
      <c r="M38" s="79"/>
      <c r="N38" s="79"/>
    </row>
    <row r="39" spans="2:14">
      <c r="B39" s="79"/>
      <c r="C39" s="79"/>
      <c r="D39" s="79"/>
      <c r="E39" s="79"/>
      <c r="F39" s="79"/>
      <c r="G39" s="79"/>
      <c r="H39" s="79"/>
      <c r="I39" s="79"/>
      <c r="J39" s="79"/>
      <c r="K39" s="79"/>
      <c r="L39" s="79"/>
      <c r="M39" s="79"/>
      <c r="N39" s="79"/>
    </row>
    <row r="40" spans="2:14">
      <c r="B40" s="79"/>
      <c r="C40" s="79"/>
      <c r="D40" s="79"/>
      <c r="E40" s="79"/>
      <c r="F40" s="79"/>
      <c r="G40" s="79"/>
      <c r="H40" s="79"/>
      <c r="I40" s="79"/>
      <c r="J40" s="79"/>
      <c r="K40" s="79"/>
      <c r="L40" s="79"/>
      <c r="M40" s="79"/>
      <c r="N40" s="79"/>
    </row>
    <row r="41" spans="2:14">
      <c r="B41" s="79"/>
      <c r="C41" s="79"/>
      <c r="D41" s="79"/>
      <c r="E41" s="79"/>
      <c r="F41" s="79"/>
      <c r="G41" s="79"/>
      <c r="H41" s="79"/>
      <c r="I41" s="79"/>
      <c r="J41" s="79"/>
      <c r="K41" s="79"/>
      <c r="L41" s="79"/>
      <c r="M41" s="79"/>
      <c r="N41" s="79"/>
    </row>
    <row r="42" spans="2:14">
      <c r="B42" s="79"/>
      <c r="C42" s="79"/>
      <c r="D42" s="79"/>
      <c r="E42" s="79"/>
      <c r="F42" s="79"/>
      <c r="G42" s="79"/>
      <c r="H42" s="79"/>
      <c r="I42" s="79"/>
      <c r="J42" s="79"/>
      <c r="K42" s="79"/>
      <c r="L42" s="79"/>
      <c r="M42" s="79"/>
      <c r="N42" s="79"/>
    </row>
    <row r="43" spans="2:14">
      <c r="B43" s="79"/>
      <c r="C43" s="79"/>
      <c r="D43" s="79"/>
      <c r="E43" s="79"/>
      <c r="F43" s="79"/>
      <c r="G43" s="79"/>
      <c r="H43" s="79"/>
      <c r="I43" s="79"/>
      <c r="J43" s="79"/>
      <c r="K43" s="79"/>
      <c r="L43" s="79"/>
      <c r="M43" s="79"/>
      <c r="N43" s="79"/>
    </row>
    <row r="44" spans="2:14">
      <c r="B44" s="79"/>
      <c r="C44" s="79"/>
      <c r="D44" s="79"/>
      <c r="E44" s="79"/>
      <c r="F44" s="79"/>
      <c r="G44" s="79"/>
      <c r="H44" s="79"/>
      <c r="I44" s="79"/>
      <c r="J44" s="79"/>
      <c r="K44" s="79"/>
      <c r="L44" s="79"/>
      <c r="M44" s="79"/>
      <c r="N44" s="79"/>
    </row>
    <row r="45" spans="2:14">
      <c r="B45" s="79"/>
      <c r="C45" s="79"/>
      <c r="D45" s="79"/>
      <c r="E45" s="79"/>
      <c r="F45" s="79"/>
      <c r="G45" s="79"/>
      <c r="H45" s="79"/>
      <c r="I45" s="79"/>
      <c r="J45" s="79"/>
      <c r="K45" s="79"/>
      <c r="L45" s="79"/>
      <c r="M45" s="79"/>
      <c r="N45" s="79"/>
    </row>
    <row r="46" spans="2:14">
      <c r="B46" s="79"/>
      <c r="C46" s="79"/>
      <c r="D46" s="79"/>
      <c r="E46" s="79"/>
      <c r="F46" s="79"/>
      <c r="G46" s="79"/>
      <c r="H46" s="79"/>
      <c r="I46" s="79"/>
      <c r="J46" s="79"/>
      <c r="K46" s="79"/>
      <c r="L46" s="79"/>
      <c r="M46" s="79"/>
      <c r="N46" s="79"/>
    </row>
    <row r="47" spans="2:14">
      <c r="B47" s="79"/>
      <c r="C47" s="79"/>
      <c r="D47" s="79"/>
      <c r="E47" s="79"/>
      <c r="F47" s="79"/>
      <c r="G47" s="79"/>
      <c r="H47" s="79"/>
      <c r="I47" s="79"/>
      <c r="J47" s="79"/>
      <c r="K47" s="79"/>
      <c r="L47" s="79"/>
      <c r="M47" s="79"/>
      <c r="N47" s="79"/>
    </row>
    <row r="48" spans="2:14">
      <c r="B48" s="79"/>
      <c r="C48" s="79"/>
      <c r="D48" s="79"/>
      <c r="E48" s="79"/>
      <c r="F48" s="79"/>
      <c r="G48" s="79"/>
      <c r="H48" s="79"/>
      <c r="I48" s="79"/>
      <c r="J48" s="79"/>
      <c r="K48" s="79"/>
      <c r="L48" s="79"/>
      <c r="M48" s="79"/>
      <c r="N48" s="79"/>
    </row>
    <row r="49" spans="2:14">
      <c r="B49" s="79"/>
      <c r="C49" s="79"/>
      <c r="D49" s="79"/>
      <c r="E49" s="79"/>
      <c r="F49" s="79"/>
      <c r="G49" s="79"/>
      <c r="H49" s="79"/>
      <c r="I49" s="79"/>
      <c r="J49" s="79"/>
      <c r="K49" s="79"/>
      <c r="L49" s="79"/>
      <c r="M49" s="79"/>
      <c r="N49" s="79"/>
    </row>
    <row r="50" spans="2:14">
      <c r="B50" s="79"/>
      <c r="C50" s="79"/>
      <c r="D50" s="79"/>
      <c r="E50" s="79"/>
      <c r="F50" s="79"/>
      <c r="G50" s="79"/>
      <c r="H50" s="79"/>
      <c r="I50" s="79"/>
      <c r="J50" s="79"/>
      <c r="K50" s="79"/>
      <c r="L50" s="79"/>
      <c r="M50" s="79"/>
      <c r="N50" s="79"/>
    </row>
  </sheetData>
  <mergeCells count="1">
    <mergeCell ref="B4:N50"/>
  </mergeCells>
  <pageMargins left="0.7" right="0.7" top="0.75" bottom="0.75" header="0.3" footer="0.3"/>
  <headerFooter>
    <oddHeader>&amp;R&amp;"Calibri"&amp;10&amp;K000000 CORPORATE&amp;1#_x000D_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902E-7704-4ABA-B366-FD544EB8502C}">
  <sheetPr>
    <tabColor theme="4"/>
  </sheetPr>
  <dimension ref="B1:AF60"/>
  <sheetViews>
    <sheetView showGridLines="0" tabSelected="1" zoomScale="125" zoomScaleNormal="125" workbookViewId="0">
      <pane xSplit="5" topLeftCell="F1" activePane="topRight" state="frozen"/>
      <selection pane="topRight" activeCell="A16" sqref="A16"/>
      <selection activeCell="B2" sqref="B2:F2"/>
    </sheetView>
  </sheetViews>
  <sheetFormatPr defaultRowHeight="14.25"/>
  <cols>
    <col min="1" max="1" width="1" style="19" customWidth="1"/>
    <col min="2" max="2" width="6.5" style="19" customWidth="1"/>
    <col min="3" max="3" width="9.875" style="19" bestFit="1" customWidth="1"/>
    <col min="4" max="4" width="18.5" style="19" bestFit="1" customWidth="1"/>
    <col min="5" max="5" width="23.875" style="19" customWidth="1"/>
    <col min="6" max="6" width="25.75" style="19" customWidth="1"/>
    <col min="7" max="7" width="9.375" style="19" customWidth="1"/>
    <col min="8" max="8" width="16.375" style="19" bestFit="1" customWidth="1"/>
    <col min="9" max="9" width="15.875" style="19" bestFit="1" customWidth="1"/>
    <col min="10" max="10" width="20.375" style="19" bestFit="1" customWidth="1"/>
    <col min="11" max="11" width="20.875" style="19" bestFit="1" customWidth="1"/>
    <col min="12" max="12" width="12.375" style="19" bestFit="1" customWidth="1"/>
    <col min="13" max="13" width="13.625" style="19" bestFit="1" customWidth="1"/>
    <col min="14" max="14" width="12.375" style="19" bestFit="1" customWidth="1"/>
    <col min="15" max="15" width="8.5" style="19" bestFit="1" customWidth="1"/>
    <col min="16" max="16" width="11.125" style="19" bestFit="1" customWidth="1"/>
    <col min="17" max="17" width="16.625" style="19" bestFit="1" customWidth="1"/>
    <col min="18" max="18" width="7.875" style="19" bestFit="1" customWidth="1"/>
    <col min="19" max="19" width="11.125" style="19" bestFit="1" customWidth="1"/>
    <col min="20" max="20" width="16.5" style="19" bestFit="1" customWidth="1"/>
    <col min="21" max="21" width="16.25" style="19" bestFit="1" customWidth="1"/>
    <col min="22" max="22" width="8.875" style="19" customWidth="1"/>
    <col min="23" max="23" width="8.125" style="19" bestFit="1" customWidth="1"/>
    <col min="24" max="24" width="9.125" style="19" bestFit="1" customWidth="1"/>
    <col min="25" max="26" width="8.125" style="19" bestFit="1" customWidth="1"/>
    <col min="27" max="27" width="18.25" style="19" bestFit="1" customWidth="1"/>
    <col min="28" max="28" width="12.625" style="19" bestFit="1" customWidth="1"/>
    <col min="29" max="30" width="9" style="19"/>
    <col min="31" max="31" width="17.625" style="19" bestFit="1" customWidth="1"/>
    <col min="32" max="32" width="18.5" style="19" bestFit="1" customWidth="1"/>
    <col min="33" max="16384" width="9" style="19"/>
  </cols>
  <sheetData>
    <row r="1" spans="2:32" ht="99" customHeight="1"/>
    <row r="2" spans="2:32" ht="130.5" customHeight="1">
      <c r="B2" s="83" t="s">
        <v>12</v>
      </c>
      <c r="C2" s="84"/>
      <c r="D2" s="84"/>
      <c r="E2" s="84"/>
      <c r="F2" s="84"/>
    </row>
    <row r="3" spans="2:32" s="29" customFormat="1" ht="14.25" customHeight="1">
      <c r="B3" s="30"/>
      <c r="C3" s="30"/>
      <c r="D3" s="31"/>
      <c r="E3" s="31"/>
      <c r="F3" s="31"/>
    </row>
    <row r="4" spans="2:32" s="32" customFormat="1" ht="14.25" customHeight="1">
      <c r="B4" s="33" t="s">
        <v>13</v>
      </c>
      <c r="C4" s="31"/>
      <c r="D4" s="31"/>
      <c r="E4" s="31"/>
      <c r="F4" s="31"/>
      <c r="H4" s="34"/>
      <c r="R4" s="81" t="s">
        <v>14</v>
      </c>
      <c r="S4" s="81"/>
      <c r="T4" s="81"/>
      <c r="U4" s="81"/>
      <c r="V4" s="81"/>
      <c r="W4" s="81"/>
    </row>
    <row r="5" spans="2:32" s="32" customFormat="1" ht="14.25" customHeight="1">
      <c r="B5" s="33" t="s">
        <v>15</v>
      </c>
      <c r="C5" s="31"/>
      <c r="D5" s="31"/>
      <c r="E5" s="31"/>
      <c r="F5" s="31"/>
      <c r="H5" s="29"/>
      <c r="R5" s="38" t="s">
        <v>16</v>
      </c>
      <c r="S5" s="36"/>
      <c r="T5" s="36"/>
      <c r="U5" s="36"/>
      <c r="V5" s="36"/>
      <c r="W5" s="36"/>
    </row>
    <row r="6" spans="2:32" s="32" customFormat="1" ht="14.25" customHeight="1">
      <c r="B6" s="33" t="s">
        <v>17</v>
      </c>
      <c r="C6" s="31"/>
      <c r="D6" s="31"/>
      <c r="E6" s="31"/>
      <c r="F6" s="31"/>
      <c r="H6" s="29"/>
      <c r="R6" s="38" t="s">
        <v>18</v>
      </c>
      <c r="S6" s="36"/>
      <c r="T6" s="36"/>
      <c r="U6" s="36"/>
      <c r="V6" s="36"/>
      <c r="W6" s="36"/>
    </row>
    <row r="7" spans="2:32" s="32" customFormat="1" ht="14.25" customHeight="1">
      <c r="B7" s="33" t="s">
        <v>19</v>
      </c>
      <c r="C7" s="31"/>
      <c r="D7" s="31"/>
      <c r="E7" s="31"/>
      <c r="F7" s="31"/>
      <c r="H7" s="29"/>
      <c r="R7" s="38" t="s">
        <v>20</v>
      </c>
      <c r="S7" s="36"/>
      <c r="T7" s="36"/>
      <c r="U7" s="36"/>
      <c r="V7" s="36"/>
      <c r="W7" s="36"/>
    </row>
    <row r="8" spans="2:32" s="32" customFormat="1" ht="14.25" customHeight="1">
      <c r="B8" s="33"/>
      <c r="C8" s="31"/>
      <c r="D8" s="31"/>
      <c r="E8" s="31"/>
      <c r="F8" s="31"/>
      <c r="R8" s="38" t="s">
        <v>21</v>
      </c>
      <c r="S8" s="36"/>
      <c r="T8" s="36"/>
      <c r="U8" s="36"/>
      <c r="V8" s="36"/>
      <c r="W8" s="36"/>
    </row>
    <row r="9" spans="2:32" s="32" customFormat="1" ht="14.25" customHeight="1">
      <c r="B9" s="21"/>
      <c r="C9" s="21"/>
      <c r="D9" s="21"/>
      <c r="E9" s="21"/>
      <c r="F9" s="21"/>
      <c r="G9" s="21"/>
      <c r="H9" s="21"/>
      <c r="R9" s="39"/>
      <c r="S9" s="36"/>
      <c r="T9" s="36"/>
      <c r="U9" s="36"/>
      <c r="V9" s="36"/>
      <c r="W9" s="36"/>
    </row>
    <row r="10" spans="2:32">
      <c r="B10" s="35" t="s">
        <v>22</v>
      </c>
      <c r="R10" s="40"/>
      <c r="S10" s="37"/>
      <c r="T10" s="37"/>
      <c r="U10" s="37"/>
      <c r="V10" s="37"/>
      <c r="W10" s="37"/>
    </row>
    <row r="11" spans="2:32">
      <c r="B11" s="35" t="s">
        <v>23</v>
      </c>
    </row>
    <row r="12" spans="2:32">
      <c r="B12" s="21"/>
      <c r="AC12" s="82" t="s">
        <v>24</v>
      </c>
      <c r="AD12" s="82"/>
    </row>
    <row r="13" spans="2:32" s="22" customFormat="1">
      <c r="B13" s="43" t="s">
        <v>25</v>
      </c>
      <c r="C13" s="43" t="s">
        <v>26</v>
      </c>
      <c r="D13" s="70" t="s">
        <v>27</v>
      </c>
      <c r="E13" s="43" t="s">
        <v>28</v>
      </c>
      <c r="F13" s="43" t="s">
        <v>29</v>
      </c>
      <c r="G13" s="43" t="s">
        <v>30</v>
      </c>
      <c r="H13" s="43" t="s">
        <v>31</v>
      </c>
      <c r="I13" s="72" t="s">
        <v>32</v>
      </c>
      <c r="J13" s="72" t="s">
        <v>33</v>
      </c>
      <c r="K13" s="72" t="s">
        <v>34</v>
      </c>
      <c r="L13" s="72" t="s">
        <v>35</v>
      </c>
      <c r="M13" s="72" t="s">
        <v>36</v>
      </c>
      <c r="N13" s="73" t="s">
        <v>37</v>
      </c>
      <c r="O13" s="72" t="s">
        <v>38</v>
      </c>
      <c r="P13" s="72" t="s">
        <v>39</v>
      </c>
      <c r="Q13" s="72" t="s">
        <v>40</v>
      </c>
      <c r="R13" s="72" t="s">
        <v>41</v>
      </c>
      <c r="S13" s="72" t="s">
        <v>42</v>
      </c>
      <c r="T13" s="72" t="s">
        <v>43</v>
      </c>
      <c r="U13" s="72" t="s">
        <v>44</v>
      </c>
      <c r="V13" s="72" t="s">
        <v>45</v>
      </c>
      <c r="W13" s="72" t="s">
        <v>46</v>
      </c>
      <c r="X13" s="72" t="s">
        <v>47</v>
      </c>
      <c r="Y13" s="72" t="s">
        <v>48</v>
      </c>
      <c r="Z13" s="72" t="s">
        <v>49</v>
      </c>
      <c r="AA13" s="72" t="s">
        <v>50</v>
      </c>
      <c r="AB13" s="43" t="s">
        <v>51</v>
      </c>
      <c r="AC13" s="43" t="s">
        <v>52</v>
      </c>
      <c r="AD13" s="43" t="s">
        <v>51</v>
      </c>
      <c r="AE13" s="43" t="s">
        <v>53</v>
      </c>
      <c r="AF13" s="50"/>
    </row>
    <row r="14" spans="2:32">
      <c r="B14" s="44">
        <v>1</v>
      </c>
      <c r="C14" s="45">
        <v>42710</v>
      </c>
      <c r="D14" s="71" t="s">
        <v>54</v>
      </c>
      <c r="E14" s="44" t="s">
        <v>55</v>
      </c>
      <c r="F14" s="44" t="s">
        <v>56</v>
      </c>
      <c r="G14" s="44">
        <v>1.25</v>
      </c>
      <c r="H14" s="44" t="s">
        <v>57</v>
      </c>
      <c r="I14" s="74">
        <v>11845531</v>
      </c>
      <c r="J14" s="75">
        <v>42696</v>
      </c>
      <c r="K14" s="75">
        <v>42877</v>
      </c>
      <c r="L14" s="75">
        <v>42866</v>
      </c>
      <c r="M14" s="76">
        <v>0</v>
      </c>
      <c r="N14" s="76">
        <v>0.92264999999999997</v>
      </c>
      <c r="O14" s="76">
        <v>0.625</v>
      </c>
      <c r="P14" s="76"/>
      <c r="Q14" s="76">
        <v>14</v>
      </c>
      <c r="R14" s="76">
        <v>6.6100000000000006E-2</v>
      </c>
      <c r="S14" s="76">
        <v>103.88</v>
      </c>
      <c r="T14" s="76">
        <v>142.10329999999999</v>
      </c>
      <c r="U14" s="76"/>
      <c r="V14" s="76">
        <v>0.96133000000000002</v>
      </c>
      <c r="W14" s="76">
        <v>-3.09</v>
      </c>
      <c r="X14" s="76">
        <v>-3.42</v>
      </c>
      <c r="Y14" s="76">
        <v>-2.95</v>
      </c>
      <c r="Z14" s="76">
        <v>-2.74</v>
      </c>
      <c r="AA14" s="76">
        <v>16832890610</v>
      </c>
      <c r="AB14" s="47">
        <f>AA14/$AA$43</f>
        <v>2.7323977251953849E-2</v>
      </c>
      <c r="AC14" s="48">
        <f t="array" ref="AC14">VLOOKUP(B14&amp;E14,CHOOSE({1,2},ILCO0212!$B$6:$B$148&amp;ILCO0212!$E$6:$E$148,ILCO0212!$T$6:$T$148),2,0)</f>
        <v>142.08699999999999</v>
      </c>
      <c r="AD14" s="49">
        <f t="array" ref="AD14">VLOOKUP(B14&amp;E14,CHOOSE({1,2},ILCO0212!$B$6:$B$148&amp;ILCO0212!$E$6:$E$148,ILCO0212!$AR$6:$AR$148),2,0)</f>
        <v>2.7320934123850508E-2</v>
      </c>
      <c r="AE14" s="49">
        <f>T14/AC14-1</f>
        <v>1.1471844714860957E-4</v>
      </c>
      <c r="AF14" s="77">
        <f>AB14*AE14</f>
        <v>3.1345642402680778E-6</v>
      </c>
    </row>
    <row r="15" spans="2:32">
      <c r="B15" s="44">
        <v>1</v>
      </c>
      <c r="C15" s="45">
        <v>42710</v>
      </c>
      <c r="D15" s="71" t="s">
        <v>58</v>
      </c>
      <c r="E15" s="44" t="s">
        <v>59</v>
      </c>
      <c r="F15" s="44" t="s">
        <v>56</v>
      </c>
      <c r="G15" s="44">
        <v>0.125</v>
      </c>
      <c r="H15" s="44" t="s">
        <v>60</v>
      </c>
      <c r="I15" s="74">
        <v>8182901</v>
      </c>
      <c r="J15" s="75">
        <v>42696</v>
      </c>
      <c r="K15" s="75">
        <v>42877</v>
      </c>
      <c r="L15" s="75">
        <v>42866</v>
      </c>
      <c r="M15" s="76">
        <v>0</v>
      </c>
      <c r="N15" s="76">
        <v>0.92264999999999997</v>
      </c>
      <c r="O15" s="76">
        <v>6.25E-2</v>
      </c>
      <c r="P15" s="76"/>
      <c r="Q15" s="76">
        <v>14</v>
      </c>
      <c r="R15" s="76">
        <v>5.13E-3</v>
      </c>
      <c r="S15" s="76">
        <v>109.21</v>
      </c>
      <c r="T15" s="76">
        <v>115.807</v>
      </c>
      <c r="U15" s="76"/>
      <c r="V15" s="76">
        <v>2.9613299999999998</v>
      </c>
      <c r="W15" s="76">
        <v>-2.96</v>
      </c>
      <c r="X15" s="76">
        <v>-3.07</v>
      </c>
      <c r="Y15" s="76">
        <v>-2.91</v>
      </c>
      <c r="Z15" s="76">
        <v>-2.84</v>
      </c>
      <c r="AA15" s="76">
        <v>9476375569</v>
      </c>
      <c r="AB15" s="47">
        <f t="shared" ref="AB15:AB41" si="0">AA15/$AA$43</f>
        <v>1.538251964427916E-2</v>
      </c>
      <c r="AC15" s="48">
        <f t="array" ref="AC15">VLOOKUP(B15&amp;E15,CHOOSE({1,2},ILCO0212!$B$6:$B$148&amp;ILCO0212!$E$6:$E$148,ILCO0212!$T$6:$T$148),2,0)</f>
        <v>115.776</v>
      </c>
      <c r="AD15" s="49">
        <f t="array" ref="AD15">VLOOKUP(B15&amp;E15,CHOOSE({1,2},ILCO0212!$B$6:$B$148&amp;ILCO0212!$E$6:$E$148,ILCO0212!$AR$6:$AR$148),2,0)</f>
        <v>1.5378443675242761E-2</v>
      </c>
      <c r="AE15" s="49">
        <f t="shared" ref="AE15:AE41" si="1">T15/AC15-1</f>
        <v>2.6775843007187383E-4</v>
      </c>
      <c r="AF15" s="77">
        <f t="shared" ref="AF15:AF41" si="2">AB15*AE15</f>
        <v>4.1187993105019472E-6</v>
      </c>
    </row>
    <row r="16" spans="2:32">
      <c r="B16" s="44">
        <v>1</v>
      </c>
      <c r="C16" s="45">
        <v>42710</v>
      </c>
      <c r="D16" s="71">
        <v>908182</v>
      </c>
      <c r="E16" s="44" t="s">
        <v>61</v>
      </c>
      <c r="F16" s="44" t="s">
        <v>62</v>
      </c>
      <c r="G16" s="44">
        <v>2.5</v>
      </c>
      <c r="H16" s="44" t="s">
        <v>63</v>
      </c>
      <c r="I16" s="74">
        <v>6578995</v>
      </c>
      <c r="J16" s="75">
        <v>42659</v>
      </c>
      <c r="K16" s="75">
        <v>42841</v>
      </c>
      <c r="L16" s="75">
        <v>42830</v>
      </c>
      <c r="M16" s="76">
        <v>0</v>
      </c>
      <c r="N16" s="76">
        <v>0.71977999999999998</v>
      </c>
      <c r="O16" s="76">
        <v>1.25</v>
      </c>
      <c r="P16" s="76">
        <v>3.9834999999999998</v>
      </c>
      <c r="Q16" s="76">
        <v>51</v>
      </c>
      <c r="R16" s="76">
        <v>1.11626</v>
      </c>
      <c r="S16" s="76">
        <v>370.88</v>
      </c>
      <c r="T16" s="76">
        <v>371.99630000000002</v>
      </c>
      <c r="U16" s="76">
        <v>320.2747</v>
      </c>
      <c r="V16" s="76">
        <v>3.35989</v>
      </c>
      <c r="W16" s="76">
        <v>-2.91</v>
      </c>
      <c r="X16" s="76">
        <v>-3.65</v>
      </c>
      <c r="Y16" s="76">
        <v>-2.6</v>
      </c>
      <c r="Z16" s="76">
        <v>-2.13</v>
      </c>
      <c r="AA16" s="76">
        <v>24473615049</v>
      </c>
      <c r="AB16" s="47">
        <f t="shared" si="0"/>
        <v>3.972677755504949E-2</v>
      </c>
      <c r="AC16" s="48">
        <f t="array" ref="AC16">VLOOKUP(B16&amp;E16,CHOOSE({1,2},ILCO0212!$B$6:$B$148&amp;ILCO0212!$E$6:$E$148,ILCO0212!$T$6:$T$148),2,0)</f>
        <v>371.90440000000001</v>
      </c>
      <c r="AD16" s="49">
        <f t="array" ref="AD16">VLOOKUP(B16&amp;E16,CHOOSE({1,2},ILCO0212!$B$6:$B$148&amp;ILCO0212!$E$6:$E$148,ILCO0212!$AR$6:$AR$148),2,0)</f>
        <v>3.9717101541036748E-2</v>
      </c>
      <c r="AE16" s="49">
        <f t="shared" si="1"/>
        <v>2.4710651446979703E-4</v>
      </c>
      <c r="AF16" s="77">
        <f t="shared" si="2"/>
        <v>9.816745532745245E-6</v>
      </c>
    </row>
    <row r="17" spans="2:32">
      <c r="B17" s="44">
        <v>1</v>
      </c>
      <c r="C17" s="45">
        <v>42710</v>
      </c>
      <c r="D17" s="71" t="s">
        <v>64</v>
      </c>
      <c r="E17" s="44" t="s">
        <v>65</v>
      </c>
      <c r="F17" s="44" t="s">
        <v>56</v>
      </c>
      <c r="G17" s="44">
        <v>1.875</v>
      </c>
      <c r="H17" s="44" t="s">
        <v>66</v>
      </c>
      <c r="I17" s="74">
        <v>15743220</v>
      </c>
      <c r="J17" s="75">
        <v>42696</v>
      </c>
      <c r="K17" s="75">
        <v>42877</v>
      </c>
      <c r="L17" s="75">
        <v>42866</v>
      </c>
      <c r="M17" s="76">
        <v>0</v>
      </c>
      <c r="N17" s="76">
        <v>0.92264999999999997</v>
      </c>
      <c r="O17" s="76">
        <v>0.9375</v>
      </c>
      <c r="P17" s="76"/>
      <c r="Q17" s="76">
        <v>14</v>
      </c>
      <c r="R17" s="76">
        <v>9.3399999999999997E-2</v>
      </c>
      <c r="S17" s="76">
        <v>126.99</v>
      </c>
      <c r="T17" s="76">
        <v>163.654</v>
      </c>
      <c r="U17" s="76"/>
      <c r="V17" s="76">
        <v>5.9613300000000002</v>
      </c>
      <c r="W17" s="76">
        <v>-2.38</v>
      </c>
      <c r="X17" s="76">
        <v>-2.44</v>
      </c>
      <c r="Y17" s="76">
        <v>-2.36</v>
      </c>
      <c r="Z17" s="76">
        <v>-2.33</v>
      </c>
      <c r="AA17" s="76">
        <v>25764405565</v>
      </c>
      <c r="AB17" s="47">
        <f t="shared" si="0"/>
        <v>4.1822052306925386E-2</v>
      </c>
      <c r="AC17" s="48">
        <f t="array" ref="AC17">VLOOKUP(B17&amp;E17,CHOOSE({1,2},ILCO0212!$B$6:$B$148&amp;ILCO0212!$E$6:$E$148,ILCO0212!$T$6:$T$148),2,0)</f>
        <v>163.6241</v>
      </c>
      <c r="AD17" s="49">
        <f t="array" ref="AD17">VLOOKUP(B17&amp;E17,CHOOSE({1,2},ILCO0212!$B$6:$B$148&amp;ILCO0212!$E$6:$E$148,ILCO0212!$AR$6:$AR$148),2,0)</f>
        <v>4.1814558053084878E-2</v>
      </c>
      <c r="AE17" s="49">
        <f t="shared" si="1"/>
        <v>1.8273591726392091E-4</v>
      </c>
      <c r="AF17" s="77">
        <f t="shared" si="2"/>
        <v>7.6423910901656902E-6</v>
      </c>
    </row>
    <row r="18" spans="2:32">
      <c r="B18" s="44">
        <v>1</v>
      </c>
      <c r="C18" s="45">
        <v>42710</v>
      </c>
      <c r="D18" s="71" t="s">
        <v>67</v>
      </c>
      <c r="E18" s="44" t="s">
        <v>68</v>
      </c>
      <c r="F18" s="44" t="s">
        <v>56</v>
      </c>
      <c r="G18" s="44">
        <v>0.125</v>
      </c>
      <c r="H18" s="44" t="s">
        <v>69</v>
      </c>
      <c r="I18" s="74">
        <v>15243857</v>
      </c>
      <c r="J18" s="75">
        <v>42635</v>
      </c>
      <c r="K18" s="75">
        <v>42816</v>
      </c>
      <c r="L18" s="75">
        <v>42807</v>
      </c>
      <c r="M18" s="76">
        <v>0</v>
      </c>
      <c r="N18" s="76">
        <v>0.58564000000000005</v>
      </c>
      <c r="O18" s="76">
        <v>6.25E-2</v>
      </c>
      <c r="P18" s="76"/>
      <c r="Q18" s="76">
        <v>75</v>
      </c>
      <c r="R18" s="76">
        <v>2.8299999999999999E-2</v>
      </c>
      <c r="S18" s="76">
        <v>116.65</v>
      </c>
      <c r="T18" s="76">
        <v>127.4883</v>
      </c>
      <c r="U18" s="76"/>
      <c r="V18" s="76">
        <v>7.2928199999999999</v>
      </c>
      <c r="W18" s="76">
        <v>-2.04</v>
      </c>
      <c r="X18" s="76">
        <v>-2.08</v>
      </c>
      <c r="Y18" s="76">
        <v>-2.02</v>
      </c>
      <c r="Z18" s="76">
        <v>-1.99</v>
      </c>
      <c r="AA18" s="76">
        <v>19434127016</v>
      </c>
      <c r="AB18" s="47">
        <f t="shared" si="0"/>
        <v>3.1546432327036057E-2</v>
      </c>
      <c r="AC18" s="48">
        <f t="array" ref="AC18">VLOOKUP(B18&amp;E18,CHOOSE({1,2},ILCO0212!$B$6:$B$148&amp;ILCO0212!$E$6:$E$148,ILCO0212!$T$6:$T$148),2,0)</f>
        <v>127.6092</v>
      </c>
      <c r="AD18" s="49">
        <f t="array" ref="AD18">VLOOKUP(B18&amp;E18,CHOOSE({1,2},ILCO0212!$B$6:$B$148&amp;ILCO0212!$E$6:$E$148,ILCO0212!$AR$6:$AR$148),2,0)</f>
        <v>3.1576478257326172E-2</v>
      </c>
      <c r="AE18" s="49">
        <f t="shared" si="1"/>
        <v>-9.4742385345258917E-4</v>
      </c>
      <c r="AF18" s="77">
        <f t="shared" si="2"/>
        <v>-2.9887842477961831E-5</v>
      </c>
    </row>
    <row r="19" spans="2:32">
      <c r="B19" s="44">
        <v>1</v>
      </c>
      <c r="C19" s="45">
        <v>42710</v>
      </c>
      <c r="D19" s="71">
        <v>898302</v>
      </c>
      <c r="E19" s="44" t="s">
        <v>70</v>
      </c>
      <c r="F19" s="44" t="s">
        <v>62</v>
      </c>
      <c r="G19" s="44">
        <v>2.5</v>
      </c>
      <c r="H19" s="44" t="s">
        <v>69</v>
      </c>
      <c r="I19" s="74">
        <v>6821210</v>
      </c>
      <c r="J19" s="75">
        <v>42568</v>
      </c>
      <c r="K19" s="75">
        <v>42752</v>
      </c>
      <c r="L19" s="75">
        <v>42741</v>
      </c>
      <c r="M19" s="76">
        <v>0</v>
      </c>
      <c r="N19" s="76">
        <v>0.22825999999999999</v>
      </c>
      <c r="O19" s="76">
        <v>1.25</v>
      </c>
      <c r="P19" s="76">
        <v>3.3544</v>
      </c>
      <c r="Q19" s="76">
        <v>142</v>
      </c>
      <c r="R19" s="76">
        <v>2.5887199999999999</v>
      </c>
      <c r="S19" s="76">
        <v>364.59</v>
      </c>
      <c r="T19" s="76">
        <v>367.17869999999999</v>
      </c>
      <c r="U19" s="76">
        <v>273.7</v>
      </c>
      <c r="V19" s="76">
        <v>7.6141300000000003</v>
      </c>
      <c r="W19" s="76">
        <v>-2.08</v>
      </c>
      <c r="X19" s="76">
        <v>-2.42</v>
      </c>
      <c r="Y19" s="76">
        <v>-1.94</v>
      </c>
      <c r="Z19" s="76">
        <v>-1.72</v>
      </c>
      <c r="AA19" s="76">
        <v>25046031685</v>
      </c>
      <c r="AB19" s="47">
        <f t="shared" si="0"/>
        <v>4.0655952436719087E-2</v>
      </c>
      <c r="AC19" s="48">
        <f t="array" ref="AC19">VLOOKUP(B19&amp;E19,CHOOSE({1,2},ILCO0212!$B$6:$B$148&amp;ILCO0212!$E$6:$E$148,ILCO0212!$T$6:$T$148),2,0)</f>
        <v>367.48050000000001</v>
      </c>
      <c r="AD19" s="49">
        <f t="array" ref="AD19">VLOOKUP(B19&amp;E19,CHOOSE({1,2},ILCO0212!$B$6:$B$148&amp;ILCO0212!$E$6:$E$148,ILCO0212!$AR$6:$AR$148),2,0)</f>
        <v>4.0689506256042951E-2</v>
      </c>
      <c r="AE19" s="49">
        <f t="shared" si="1"/>
        <v>-8.2126806728521906E-4</v>
      </c>
      <c r="AF19" s="77">
        <f t="shared" si="2"/>
        <v>-3.3389435481344075E-5</v>
      </c>
    </row>
    <row r="20" spans="2:32">
      <c r="B20" s="44">
        <v>1</v>
      </c>
      <c r="C20" s="45">
        <v>42710</v>
      </c>
      <c r="D20" s="71" t="s">
        <v>71</v>
      </c>
      <c r="E20" s="44" t="s">
        <v>72</v>
      </c>
      <c r="F20" s="44" t="s">
        <v>56</v>
      </c>
      <c r="G20" s="44">
        <v>0.125</v>
      </c>
      <c r="H20" s="44" t="s">
        <v>73</v>
      </c>
      <c r="I20" s="74">
        <v>8204768</v>
      </c>
      <c r="J20" s="75">
        <v>42635</v>
      </c>
      <c r="K20" s="75">
        <v>42816</v>
      </c>
      <c r="L20" s="75">
        <v>42807</v>
      </c>
      <c r="M20" s="76">
        <v>0</v>
      </c>
      <c r="N20" s="76">
        <v>0.58564000000000005</v>
      </c>
      <c r="O20" s="76">
        <v>6.25E-2</v>
      </c>
      <c r="P20" s="76"/>
      <c r="Q20" s="76">
        <v>75</v>
      </c>
      <c r="R20" s="76">
        <v>2.656E-2</v>
      </c>
      <c r="S20" s="76">
        <v>119.28</v>
      </c>
      <c r="T20" s="76">
        <v>122.37439999999999</v>
      </c>
      <c r="U20" s="76"/>
      <c r="V20" s="76">
        <v>9.2928200000000007</v>
      </c>
      <c r="W20" s="76">
        <v>-1.81</v>
      </c>
      <c r="X20" s="76">
        <v>-1.85</v>
      </c>
      <c r="Y20" s="76">
        <v>-1.8</v>
      </c>
      <c r="Z20" s="76">
        <v>-1.78</v>
      </c>
      <c r="AA20" s="76">
        <v>10040539343</v>
      </c>
      <c r="AB20" s="47">
        <f t="shared" si="0"/>
        <v>1.6298298073801815E-2</v>
      </c>
      <c r="AC20" s="48">
        <f t="array" ref="AC20">VLOOKUP(B20&amp;E20,CHOOSE({1,2},ILCO0212!$B$6:$B$148&amp;ILCO0212!$E$6:$E$148,ILCO0212!$T$6:$T$148),2,0)</f>
        <v>122.5086</v>
      </c>
      <c r="AD20" s="49">
        <f t="array" ref="AD20">VLOOKUP(B20&amp;E20,CHOOSE({1,2},ILCO0212!$B$6:$B$148&amp;ILCO0212!$E$6:$E$148,ILCO0212!$AR$6:$AR$148),2,0)</f>
        <v>1.631622544681641E-2</v>
      </c>
      <c r="AE20" s="49">
        <f t="shared" si="1"/>
        <v>-1.0954333001929051E-3</v>
      </c>
      <c r="AF20" s="77">
        <f t="shared" si="2"/>
        <v>-1.7853698446512391E-5</v>
      </c>
    </row>
    <row r="21" spans="2:32">
      <c r="B21" s="44">
        <v>1</v>
      </c>
      <c r="C21" s="45">
        <v>42710</v>
      </c>
      <c r="D21" s="71" t="s">
        <v>74</v>
      </c>
      <c r="E21" s="44" t="s">
        <v>75</v>
      </c>
      <c r="F21" s="44" t="s">
        <v>56</v>
      </c>
      <c r="G21" s="44">
        <v>1.25</v>
      </c>
      <c r="H21" s="44" t="s">
        <v>76</v>
      </c>
      <c r="I21" s="74">
        <v>14170199</v>
      </c>
      <c r="J21" s="75">
        <v>42696</v>
      </c>
      <c r="K21" s="75">
        <v>42877</v>
      </c>
      <c r="L21" s="75">
        <v>42866</v>
      </c>
      <c r="M21" s="76">
        <v>0</v>
      </c>
      <c r="N21" s="76">
        <v>0.92264999999999997</v>
      </c>
      <c r="O21" s="76">
        <v>0.625</v>
      </c>
      <c r="P21" s="76"/>
      <c r="Q21" s="76">
        <v>14</v>
      </c>
      <c r="R21" s="76">
        <v>6.5979999999999997E-2</v>
      </c>
      <c r="S21" s="76">
        <v>135.97999999999999</v>
      </c>
      <c r="T21" s="76">
        <v>185.66640000000001</v>
      </c>
      <c r="U21" s="76"/>
      <c r="V21" s="76">
        <v>10.96133</v>
      </c>
      <c r="W21" s="76">
        <v>-1.75</v>
      </c>
      <c r="X21" s="76">
        <v>-1.79</v>
      </c>
      <c r="Y21" s="76">
        <v>-1.74</v>
      </c>
      <c r="Z21" s="76">
        <v>-1.72</v>
      </c>
      <c r="AA21" s="76">
        <v>26309304736</v>
      </c>
      <c r="AB21" s="47">
        <f t="shared" si="0"/>
        <v>4.2706559483854788E-2</v>
      </c>
      <c r="AC21" s="48">
        <f t="array" ref="AC21">VLOOKUP(B21&amp;E21,CHOOSE({1,2},ILCO0212!$B$6:$B$148&amp;ILCO0212!$E$6:$E$148,ILCO0212!$T$6:$T$148),2,0)</f>
        <v>185.85550000000001</v>
      </c>
      <c r="AD21" s="49">
        <f t="array" ref="AD21">VLOOKUP(B21&amp;E21,CHOOSE({1,2},ILCO0212!$B$6:$B$148&amp;ILCO0212!$E$6:$E$148,ILCO0212!$AR$6:$AR$148),2,0)</f>
        <v>4.2750202687892473E-2</v>
      </c>
      <c r="AE21" s="49">
        <f t="shared" si="1"/>
        <v>-1.0174571104971664E-3</v>
      </c>
      <c r="AF21" s="77">
        <f t="shared" si="2"/>
        <v>-4.3452092611718252E-5</v>
      </c>
    </row>
    <row r="22" spans="2:32">
      <c r="B22" s="44">
        <v>1</v>
      </c>
      <c r="C22" s="45">
        <v>42710</v>
      </c>
      <c r="D22" s="71" t="s">
        <v>77</v>
      </c>
      <c r="E22" s="44" t="s">
        <v>78</v>
      </c>
      <c r="F22" s="44" t="s">
        <v>56</v>
      </c>
      <c r="G22" s="44">
        <v>0.125</v>
      </c>
      <c r="H22" s="44" t="s">
        <v>79</v>
      </c>
      <c r="I22" s="74">
        <v>14229213</v>
      </c>
      <c r="J22" s="75">
        <v>42635</v>
      </c>
      <c r="K22" s="75">
        <v>42816</v>
      </c>
      <c r="L22" s="75">
        <v>42807</v>
      </c>
      <c r="M22" s="76">
        <v>0</v>
      </c>
      <c r="N22" s="76">
        <v>0.58564000000000005</v>
      </c>
      <c r="O22" s="76">
        <v>6.25E-2</v>
      </c>
      <c r="P22" s="76"/>
      <c r="Q22" s="76">
        <v>75</v>
      </c>
      <c r="R22" s="76">
        <v>2.8889999999999999E-2</v>
      </c>
      <c r="S22" s="76">
        <v>124.55</v>
      </c>
      <c r="T22" s="76">
        <v>138.98679999999999</v>
      </c>
      <c r="U22" s="76"/>
      <c r="V22" s="76">
        <v>12.292820000000001</v>
      </c>
      <c r="W22" s="76">
        <v>-1.7</v>
      </c>
      <c r="X22" s="76">
        <v>-1.72</v>
      </c>
      <c r="Y22" s="76">
        <v>-1.69</v>
      </c>
      <c r="Z22" s="76">
        <v>-1.67</v>
      </c>
      <c r="AA22" s="76">
        <v>19776733170</v>
      </c>
      <c r="AB22" s="47">
        <f t="shared" si="0"/>
        <v>3.2102567513509261E-2</v>
      </c>
      <c r="AC22" s="48">
        <f t="array" ref="AC22">VLOOKUP(B22&amp;E22,CHOOSE({1,2},ILCO0212!$B$6:$B$148&amp;ILCO0212!$E$6:$E$148,ILCO0212!$T$6:$T$148),2,0)</f>
        <v>139.077</v>
      </c>
      <c r="AD22" s="49">
        <f t="array" ref="AD22">VLOOKUP(B22&amp;E22,CHOOSE({1,2},ILCO0212!$B$6:$B$148&amp;ILCO0212!$E$6:$E$148,ILCO0212!$AR$6:$AR$148),2,0)</f>
        <v>3.2123492816955625E-2</v>
      </c>
      <c r="AE22" s="49">
        <f t="shared" si="1"/>
        <v>-6.4856158818504817E-4</v>
      </c>
      <c r="AF22" s="77">
        <f t="shared" si="2"/>
        <v>-2.0820492171379298E-5</v>
      </c>
    </row>
    <row r="23" spans="2:32">
      <c r="B23" s="44">
        <v>1</v>
      </c>
      <c r="C23" s="45">
        <v>42710</v>
      </c>
      <c r="D23" s="71">
        <v>893266</v>
      </c>
      <c r="E23" s="44" t="s">
        <v>80</v>
      </c>
      <c r="F23" s="44" t="s">
        <v>62</v>
      </c>
      <c r="G23" s="44">
        <v>4.125</v>
      </c>
      <c r="H23" s="44" t="s">
        <v>81</v>
      </c>
      <c r="I23" s="74">
        <v>4841239</v>
      </c>
      <c r="J23" s="75">
        <v>42573</v>
      </c>
      <c r="K23" s="75">
        <v>42757</v>
      </c>
      <c r="L23" s="75">
        <v>42747</v>
      </c>
      <c r="M23" s="76">
        <v>0</v>
      </c>
      <c r="N23" s="76">
        <v>0.25542999999999999</v>
      </c>
      <c r="O23" s="76">
        <v>2.0625</v>
      </c>
      <c r="P23" s="76">
        <v>4.0012999999999996</v>
      </c>
      <c r="Q23" s="76">
        <v>137</v>
      </c>
      <c r="R23" s="76">
        <v>2.9792299999999998</v>
      </c>
      <c r="S23" s="76">
        <v>364.07</v>
      </c>
      <c r="T23" s="76">
        <v>367.04919999999998</v>
      </c>
      <c r="U23" s="76">
        <v>198.964</v>
      </c>
      <c r="V23" s="76">
        <v>13.62772</v>
      </c>
      <c r="W23" s="76">
        <v>-1.74</v>
      </c>
      <c r="X23" s="76">
        <v>-1.96</v>
      </c>
      <c r="Y23" s="76">
        <v>-1.65</v>
      </c>
      <c r="Z23" s="76">
        <v>-1.52</v>
      </c>
      <c r="AA23" s="76">
        <v>17769730414</v>
      </c>
      <c r="AB23" s="47">
        <f t="shared" si="0"/>
        <v>2.8844701771960749E-2</v>
      </c>
      <c r="AC23" s="48">
        <f t="array" ref="AC23">VLOOKUP(B23&amp;E23,CHOOSE({1,2},ILCO0212!$B$6:$B$148&amp;ILCO0212!$E$6:$E$148,ILCO0212!$T$6:$T$148),2,0)</f>
        <v>367.09750000000003</v>
      </c>
      <c r="AD23" s="49">
        <f t="array" ref="AD23">VLOOKUP(B23&amp;E23,CHOOSE({1,2},ILCO0212!$B$6:$B$148&amp;ILCO0212!$E$6:$E$148,ILCO0212!$AR$6:$AR$148),2,0)</f>
        <v>2.884859329500172E-2</v>
      </c>
      <c r="AE23" s="49">
        <f t="shared" si="1"/>
        <v>-1.315726748344348E-4</v>
      </c>
      <c r="AF23" s="77">
        <f t="shared" si="2"/>
        <v>-3.7951745669384371E-6</v>
      </c>
    </row>
    <row r="24" spans="2:32">
      <c r="B24" s="44">
        <v>1</v>
      </c>
      <c r="C24" s="45">
        <v>42710</v>
      </c>
      <c r="D24" s="71" t="s">
        <v>82</v>
      </c>
      <c r="E24" s="44" t="s">
        <v>83</v>
      </c>
      <c r="F24" s="44" t="s">
        <v>56</v>
      </c>
      <c r="G24" s="44">
        <v>1.25</v>
      </c>
      <c r="H24" s="44" t="s">
        <v>84</v>
      </c>
      <c r="I24" s="74">
        <v>13459618</v>
      </c>
      <c r="J24" s="75">
        <v>42696</v>
      </c>
      <c r="K24" s="75">
        <v>42877</v>
      </c>
      <c r="L24" s="75">
        <v>42866</v>
      </c>
      <c r="M24" s="76">
        <v>0</v>
      </c>
      <c r="N24" s="76">
        <v>0.92264999999999997</v>
      </c>
      <c r="O24" s="76">
        <v>0.625</v>
      </c>
      <c r="P24" s="76"/>
      <c r="Q24" s="76">
        <v>14</v>
      </c>
      <c r="R24" s="76">
        <v>5.8970000000000002E-2</v>
      </c>
      <c r="S24" s="76">
        <v>152.47</v>
      </c>
      <c r="T24" s="76">
        <v>186.06020000000001</v>
      </c>
      <c r="U24" s="76"/>
      <c r="V24" s="76">
        <v>15.96133</v>
      </c>
      <c r="W24" s="76">
        <v>-1.64</v>
      </c>
      <c r="X24" s="76">
        <v>-1.66</v>
      </c>
      <c r="Y24" s="76">
        <v>-1.63</v>
      </c>
      <c r="Z24" s="76">
        <v>-1.62</v>
      </c>
      <c r="AA24" s="76">
        <v>25042988998</v>
      </c>
      <c r="AB24" s="47">
        <f t="shared" si="0"/>
        <v>4.0651013397293295E-2</v>
      </c>
      <c r="AC24" s="48">
        <f t="array" ref="AC24">VLOOKUP(B24&amp;E24,CHOOSE({1,2},ILCO0212!$B$6:$B$148&amp;ILCO0212!$E$6:$E$148,ILCO0212!$T$6:$T$148),2,0)</f>
        <v>185.8623</v>
      </c>
      <c r="AD24" s="49">
        <f t="array" ref="AD24">VLOOKUP(B24&amp;E24,CHOOSE({1,2},ILCO0212!$B$6:$B$148&amp;ILCO0212!$E$6:$E$148,ILCO0212!$AR$6:$AR$148),2,0)</f>
        <v>4.0607920837004187E-2</v>
      </c>
      <c r="AE24" s="49">
        <f t="shared" si="1"/>
        <v>1.0647667655032667E-3</v>
      </c>
      <c r="AF24" s="77">
        <f t="shared" si="2"/>
        <v>4.3283848049465943E-5</v>
      </c>
    </row>
    <row r="25" spans="2:32">
      <c r="B25" s="44">
        <v>1</v>
      </c>
      <c r="C25" s="45">
        <v>42710</v>
      </c>
      <c r="D25" s="71" t="s">
        <v>85</v>
      </c>
      <c r="E25" s="44" t="s">
        <v>86</v>
      </c>
      <c r="F25" s="44" t="s">
        <v>56</v>
      </c>
      <c r="G25" s="44">
        <v>0.75</v>
      </c>
      <c r="H25" s="44" t="s">
        <v>87</v>
      </c>
      <c r="I25" s="74">
        <v>14570332</v>
      </c>
      <c r="J25" s="75">
        <v>42635</v>
      </c>
      <c r="K25" s="75">
        <v>42816</v>
      </c>
      <c r="L25" s="75">
        <v>42807</v>
      </c>
      <c r="M25" s="76">
        <v>0</v>
      </c>
      <c r="N25" s="76">
        <v>0.58564000000000005</v>
      </c>
      <c r="O25" s="76">
        <v>0.375</v>
      </c>
      <c r="P25" s="76"/>
      <c r="Q25" s="76">
        <v>75</v>
      </c>
      <c r="R25" s="76">
        <v>0.17724000000000001</v>
      </c>
      <c r="S25" s="76">
        <v>146.12</v>
      </c>
      <c r="T25" s="76">
        <v>166.8432</v>
      </c>
      <c r="U25" s="76"/>
      <c r="V25" s="76">
        <v>17.292819999999999</v>
      </c>
      <c r="W25" s="76">
        <v>-1.58</v>
      </c>
      <c r="X25" s="76">
        <v>-1.6</v>
      </c>
      <c r="Y25" s="76">
        <v>-1.58</v>
      </c>
      <c r="Z25" s="76">
        <v>-1.56</v>
      </c>
      <c r="AA25" s="76">
        <v>24309603624</v>
      </c>
      <c r="AB25" s="47">
        <f t="shared" si="0"/>
        <v>3.9460546130537164E-2</v>
      </c>
      <c r="AC25" s="48">
        <f t="array" ref="AC25">VLOOKUP(B25&amp;E25,CHOOSE({1,2},ILCO0212!$B$6:$B$148&amp;ILCO0212!$E$6:$E$148,ILCO0212!$T$6:$T$148),2,0)</f>
        <v>166.74109999999999</v>
      </c>
      <c r="AD25" s="49">
        <f t="array" ref="AD25">VLOOKUP(B25&amp;E25,CHOOSE({1,2},ILCO0212!$B$6:$B$148&amp;ILCO0212!$E$6:$E$148,ILCO0212!$AR$6:$AR$148),2,0)</f>
        <v>3.9436535494451183E-2</v>
      </c>
      <c r="AE25" s="49">
        <f t="shared" si="1"/>
        <v>6.1232653496956502E-4</v>
      </c>
      <c r="AF25" s="77">
        <f t="shared" si="2"/>
        <v>2.4162739480118497E-5</v>
      </c>
    </row>
    <row r="26" spans="2:32">
      <c r="B26" s="44">
        <v>1</v>
      </c>
      <c r="C26" s="45">
        <v>42710</v>
      </c>
      <c r="D26" s="71">
        <v>3179082</v>
      </c>
      <c r="E26" s="44" t="s">
        <v>88</v>
      </c>
      <c r="F26" s="44" t="s">
        <v>62</v>
      </c>
      <c r="G26" s="44">
        <v>2</v>
      </c>
      <c r="H26" s="44" t="s">
        <v>89</v>
      </c>
      <c r="I26" s="74">
        <v>9083989</v>
      </c>
      <c r="J26" s="75">
        <v>42577</v>
      </c>
      <c r="K26" s="75">
        <v>42761</v>
      </c>
      <c r="L26" s="75">
        <v>42752</v>
      </c>
      <c r="M26" s="76">
        <v>0</v>
      </c>
      <c r="N26" s="76">
        <v>0.27717000000000003</v>
      </c>
      <c r="O26" s="76">
        <v>1</v>
      </c>
      <c r="P26" s="76">
        <v>1.5098</v>
      </c>
      <c r="Q26" s="76">
        <v>133</v>
      </c>
      <c r="R26" s="76">
        <v>1.0913200000000001</v>
      </c>
      <c r="S26" s="76">
        <v>262.95999999999998</v>
      </c>
      <c r="T26" s="76">
        <v>264.05130000000003</v>
      </c>
      <c r="U26" s="76">
        <v>153.62010000000001</v>
      </c>
      <c r="V26" s="76">
        <v>18.138590000000001</v>
      </c>
      <c r="W26" s="76">
        <v>-1.64</v>
      </c>
      <c r="X26" s="76">
        <v>-1.79</v>
      </c>
      <c r="Y26" s="76">
        <v>-1.57</v>
      </c>
      <c r="Z26" s="76">
        <v>-1.47</v>
      </c>
      <c r="AA26" s="76">
        <v>23986392660</v>
      </c>
      <c r="AB26" s="47">
        <f t="shared" si="0"/>
        <v>3.8935894171908528E-2</v>
      </c>
      <c r="AC26" s="48">
        <f t="array" ref="AC26">VLOOKUP(B26&amp;E26,CHOOSE({1,2},ILCO0212!$B$6:$B$148&amp;ILCO0212!$E$6:$E$148,ILCO0212!$T$6:$T$148),2,0)</f>
        <v>263.81310000000002</v>
      </c>
      <c r="AD26" s="49">
        <f t="array" ref="AD26">VLOOKUP(B26&amp;E26,CHOOSE({1,2},ILCO0212!$B$6:$B$148&amp;ILCO0212!$E$6:$E$148,ILCO0212!$AR$6:$AR$148),2,0)</f>
        <v>3.8900903551762948E-2</v>
      </c>
      <c r="AE26" s="49">
        <f t="shared" si="1"/>
        <v>9.0291194789049456E-4</v>
      </c>
      <c r="AF26" s="77">
        <f t="shared" si="2"/>
        <v>3.5155684049616082E-5</v>
      </c>
    </row>
    <row r="27" spans="2:32">
      <c r="B27" s="44">
        <v>1</v>
      </c>
      <c r="C27" s="45">
        <v>42710</v>
      </c>
      <c r="D27" s="71" t="s">
        <v>90</v>
      </c>
      <c r="E27" s="44" t="s">
        <v>91</v>
      </c>
      <c r="F27" s="44" t="s">
        <v>56</v>
      </c>
      <c r="G27" s="44">
        <v>0.125</v>
      </c>
      <c r="H27" s="44" t="s">
        <v>92</v>
      </c>
      <c r="I27" s="74">
        <v>3760400</v>
      </c>
      <c r="J27" s="75">
        <v>42696</v>
      </c>
      <c r="K27" s="75">
        <v>42877</v>
      </c>
      <c r="L27" s="75">
        <v>42866</v>
      </c>
      <c r="M27" s="76">
        <v>0</v>
      </c>
      <c r="N27" s="76">
        <v>0.92264999999999997</v>
      </c>
      <c r="O27" s="76">
        <v>6.25E-2</v>
      </c>
      <c r="P27" s="76"/>
      <c r="Q27" s="76">
        <v>14</v>
      </c>
      <c r="R27" s="76">
        <v>4.9199999999999999E-3</v>
      </c>
      <c r="S27" s="76">
        <v>139.31</v>
      </c>
      <c r="T27" s="76">
        <v>141.92140000000001</v>
      </c>
      <c r="U27" s="76"/>
      <c r="V27" s="76">
        <v>19.96133</v>
      </c>
      <c r="W27" s="76">
        <v>-1.57</v>
      </c>
      <c r="X27" s="76">
        <v>-1.58</v>
      </c>
      <c r="Y27" s="76">
        <v>-1.56</v>
      </c>
      <c r="Z27" s="76">
        <v>-1.55</v>
      </c>
      <c r="AA27" s="76">
        <v>5336812882</v>
      </c>
      <c r="AB27" s="47">
        <f t="shared" si="0"/>
        <v>8.6629775695846612E-3</v>
      </c>
      <c r="AC27" s="48">
        <f t="array" ref="AC27">VLOOKUP(B27&amp;E27,CHOOSE({1,2},ILCO0212!$B$6:$B$148&amp;ILCO0212!$E$6:$E$148,ILCO0212!$T$6:$T$148),2,0)</f>
        <v>141.8511</v>
      </c>
      <c r="AD27" s="49">
        <f t="array" ref="AD27">VLOOKUP(B27&amp;E27,CHOOSE({1,2},ILCO0212!$B$6:$B$148&amp;ILCO0212!$E$6:$E$148,ILCO0212!$AR$6:$AR$148),2,0)</f>
        <v>8.6587181604036063E-3</v>
      </c>
      <c r="AE27" s="49">
        <f t="shared" si="1"/>
        <v>4.9559009411992427E-4</v>
      </c>
      <c r="AF27" s="77">
        <f t="shared" si="2"/>
        <v>4.2932858690692555E-6</v>
      </c>
    </row>
    <row r="28" spans="2:32">
      <c r="B28" s="44">
        <v>1</v>
      </c>
      <c r="C28" s="45">
        <v>42710</v>
      </c>
      <c r="D28" s="71" t="s">
        <v>93</v>
      </c>
      <c r="E28" s="44" t="s">
        <v>94</v>
      </c>
      <c r="F28" s="44" t="s">
        <v>56</v>
      </c>
      <c r="G28" s="44">
        <v>1.125</v>
      </c>
      <c r="H28" s="44" t="s">
        <v>95</v>
      </c>
      <c r="I28" s="74">
        <v>13065680</v>
      </c>
      <c r="J28" s="75">
        <v>42696</v>
      </c>
      <c r="K28" s="75">
        <v>42877</v>
      </c>
      <c r="L28" s="75">
        <v>42866</v>
      </c>
      <c r="M28" s="76">
        <v>0</v>
      </c>
      <c r="N28" s="76">
        <v>0.92264999999999997</v>
      </c>
      <c r="O28" s="76">
        <v>0.5625</v>
      </c>
      <c r="P28" s="76"/>
      <c r="Q28" s="76">
        <v>14</v>
      </c>
      <c r="R28" s="76">
        <v>5.6980000000000003E-2</v>
      </c>
      <c r="S28" s="76">
        <v>166.47</v>
      </c>
      <c r="T28" s="76">
        <v>218.08770000000001</v>
      </c>
      <c r="U28" s="76"/>
      <c r="V28" s="76">
        <v>20.96133</v>
      </c>
      <c r="W28" s="76">
        <v>-1.57</v>
      </c>
      <c r="X28" s="76">
        <v>-1.58</v>
      </c>
      <c r="Y28" s="76">
        <v>-1.56</v>
      </c>
      <c r="Z28" s="76">
        <v>-1.55</v>
      </c>
      <c r="AA28" s="76">
        <v>28494645864</v>
      </c>
      <c r="AB28" s="47">
        <f t="shared" si="0"/>
        <v>4.6253912856053236E-2</v>
      </c>
      <c r="AC28" s="48">
        <f t="array" ref="AC28">VLOOKUP(B28&amp;E28,CHOOSE({1,2},ILCO0212!$B$6:$B$148&amp;ILCO0212!$E$6:$E$148,ILCO0212!$T$6:$T$148),2,0)</f>
        <v>218.0215</v>
      </c>
      <c r="AD28" s="49">
        <f t="array" ref="AD28">VLOOKUP(B28&amp;E28,CHOOSE({1,2},ILCO0212!$B$6:$B$148&amp;ILCO0212!$E$6:$E$148,ILCO0212!$AR$6:$AR$148),2,0)</f>
        <v>4.6240026191767758E-2</v>
      </c>
      <c r="AE28" s="49">
        <f t="shared" si="1"/>
        <v>3.0363977864578118E-4</v>
      </c>
      <c r="AF28" s="77">
        <f t="shared" si="2"/>
        <v>1.4044527861113257E-5</v>
      </c>
    </row>
    <row r="29" spans="2:32">
      <c r="B29" s="44">
        <v>1</v>
      </c>
      <c r="C29" s="45">
        <v>42710</v>
      </c>
      <c r="D29" s="71" t="s">
        <v>96</v>
      </c>
      <c r="E29" s="44" t="s">
        <v>97</v>
      </c>
      <c r="F29" s="44" t="s">
        <v>56</v>
      </c>
      <c r="G29" s="44">
        <v>0.625</v>
      </c>
      <c r="H29" s="44" t="s">
        <v>98</v>
      </c>
      <c r="I29" s="74">
        <v>14090030</v>
      </c>
      <c r="J29" s="75">
        <v>42635</v>
      </c>
      <c r="K29" s="75">
        <v>42816</v>
      </c>
      <c r="L29" s="75">
        <v>42807</v>
      </c>
      <c r="M29" s="76">
        <v>0</v>
      </c>
      <c r="N29" s="76">
        <v>0.58564000000000005</v>
      </c>
      <c r="O29" s="76">
        <v>0.3125</v>
      </c>
      <c r="P29" s="76"/>
      <c r="Q29" s="76">
        <v>75</v>
      </c>
      <c r="R29" s="76">
        <v>0.15841</v>
      </c>
      <c r="S29" s="76">
        <v>160.62</v>
      </c>
      <c r="T29" s="76">
        <v>196.65289999999999</v>
      </c>
      <c r="U29" s="76"/>
      <c r="V29" s="76">
        <v>23.292819999999999</v>
      </c>
      <c r="W29" s="76">
        <v>-1.55</v>
      </c>
      <c r="X29" s="76">
        <v>-1.56</v>
      </c>
      <c r="Y29" s="76">
        <v>-1.54</v>
      </c>
      <c r="Z29" s="76">
        <v>-1.53</v>
      </c>
      <c r="AA29" s="76">
        <v>27708450817</v>
      </c>
      <c r="AB29" s="47">
        <f t="shared" si="0"/>
        <v>4.4977722326598663E-2</v>
      </c>
      <c r="AC29" s="48">
        <f t="array" ref="AC29">VLOOKUP(B29&amp;E29,CHOOSE({1,2},ILCO0212!$B$6:$B$148&amp;ILCO0212!$E$6:$E$148,ILCO0212!$T$6:$T$148),2,0)</f>
        <v>196.51939999999999</v>
      </c>
      <c r="AD29" s="49">
        <f t="array" ref="AD29">VLOOKUP(B29&amp;E29,CHOOSE({1,2},ILCO0212!$B$6:$B$148&amp;ILCO0212!$E$6:$E$148,ILCO0212!$AR$6:$AR$148),2,0)</f>
        <v>4.4947351041616387E-2</v>
      </c>
      <c r="AE29" s="49">
        <f t="shared" si="1"/>
        <v>6.7932224503031158E-4</v>
      </c>
      <c r="AF29" s="77">
        <f t="shared" si="2"/>
        <v>3.0554367307254971E-5</v>
      </c>
    </row>
    <row r="30" spans="2:32">
      <c r="B30" s="44">
        <v>1</v>
      </c>
      <c r="C30" s="45">
        <v>42710</v>
      </c>
      <c r="D30" s="71" t="s">
        <v>99</v>
      </c>
      <c r="E30" s="44" t="s">
        <v>100</v>
      </c>
      <c r="F30" s="44" t="s">
        <v>56</v>
      </c>
      <c r="G30" s="44">
        <v>0.625</v>
      </c>
      <c r="H30" s="44" t="s">
        <v>101</v>
      </c>
      <c r="I30" s="74">
        <v>11909257</v>
      </c>
      <c r="J30" s="75">
        <v>42696</v>
      </c>
      <c r="K30" s="75">
        <v>42877</v>
      </c>
      <c r="L30" s="75">
        <v>42866</v>
      </c>
      <c r="M30" s="76">
        <v>0</v>
      </c>
      <c r="N30" s="76">
        <v>0.92264999999999997</v>
      </c>
      <c r="O30" s="76">
        <v>0.3125</v>
      </c>
      <c r="P30" s="76"/>
      <c r="Q30" s="76">
        <v>14</v>
      </c>
      <c r="R30" s="76">
        <v>3.0130000000000001E-2</v>
      </c>
      <c r="S30" s="76">
        <v>168.46</v>
      </c>
      <c r="T30" s="76">
        <v>210.05260000000001</v>
      </c>
      <c r="U30" s="76"/>
      <c r="V30" s="76">
        <v>25.96133</v>
      </c>
      <c r="W30" s="76">
        <v>-1.53</v>
      </c>
      <c r="X30" s="76">
        <v>-1.55</v>
      </c>
      <c r="Y30" s="76">
        <v>-1.53</v>
      </c>
      <c r="Z30" s="76">
        <v>-1.52</v>
      </c>
      <c r="AA30" s="76">
        <v>25015702303</v>
      </c>
      <c r="AB30" s="47">
        <f t="shared" si="0"/>
        <v>4.0606720289785181E-2</v>
      </c>
      <c r="AC30" s="48">
        <f t="array" ref="AC30">VLOOKUP(B30&amp;E30,CHOOSE({1,2},ILCO0212!$B$6:$B$148&amp;ILCO0212!$E$6:$E$148,ILCO0212!$T$6:$T$148),2,0)</f>
        <v>209.8169</v>
      </c>
      <c r="AD30" s="49">
        <f t="array" ref="AD30">VLOOKUP(B30&amp;E30,CHOOSE({1,2},ILCO0212!$B$6:$B$148&amp;ILCO0212!$E$6:$E$148,ILCO0212!$AR$6:$AR$148),2,0)</f>
        <v>4.0561302428121157E-2</v>
      </c>
      <c r="AE30" s="49">
        <f t="shared" si="1"/>
        <v>1.123360415676844E-3</v>
      </c>
      <c r="AF30" s="77">
        <f t="shared" si="2"/>
        <v>4.5615982184006418E-5</v>
      </c>
    </row>
    <row r="31" spans="2:32">
      <c r="B31" s="44">
        <v>1</v>
      </c>
      <c r="C31" s="45">
        <v>42710</v>
      </c>
      <c r="D31" s="71" t="s">
        <v>102</v>
      </c>
      <c r="E31" s="44" t="s">
        <v>103</v>
      </c>
      <c r="F31" s="44" t="s">
        <v>56</v>
      </c>
      <c r="G31" s="44">
        <v>0.125</v>
      </c>
      <c r="H31" s="44" t="s">
        <v>104</v>
      </c>
      <c r="I31" s="74">
        <v>15725522</v>
      </c>
      <c r="J31" s="75">
        <v>42635</v>
      </c>
      <c r="K31" s="75">
        <v>42816</v>
      </c>
      <c r="L31" s="75">
        <v>42807</v>
      </c>
      <c r="M31" s="76">
        <v>0</v>
      </c>
      <c r="N31" s="76">
        <v>0.58564000000000005</v>
      </c>
      <c r="O31" s="76">
        <v>6.25E-2</v>
      </c>
      <c r="P31" s="76"/>
      <c r="Q31" s="76">
        <v>75</v>
      </c>
      <c r="R31" s="76">
        <v>2.8299999999999999E-2</v>
      </c>
      <c r="S31" s="76">
        <v>154</v>
      </c>
      <c r="T31" s="76">
        <v>168.29640000000001</v>
      </c>
      <c r="U31" s="76"/>
      <c r="V31" s="76">
        <v>27.292819999999999</v>
      </c>
      <c r="W31" s="76">
        <v>-1.49</v>
      </c>
      <c r="X31" s="76">
        <v>-1.5</v>
      </c>
      <c r="Y31" s="76">
        <v>-1.48</v>
      </c>
      <c r="Z31" s="76">
        <v>-1.48</v>
      </c>
      <c r="AA31" s="76">
        <v>26465486969</v>
      </c>
      <c r="AB31" s="47">
        <f t="shared" si="0"/>
        <v>4.2960082178234806E-2</v>
      </c>
      <c r="AC31" s="48">
        <f t="array" ref="AC31">VLOOKUP(B31&amp;E31,CHOOSE({1,2},ILCO0212!$B$6:$B$148&amp;ILCO0212!$E$6:$E$148,ILCO0212!$T$6:$T$148),2,0)</f>
        <v>168.06960000000001</v>
      </c>
      <c r="AD31" s="49">
        <f t="array" ref="AD31">VLOOKUP(B31&amp;E31,CHOOSE({1,2},ILCO0212!$B$6:$B$148&amp;ILCO0212!$E$6:$E$148,ILCO0212!$AR$6:$AR$148),2,0)</f>
        <v>4.2902347002447216E-2</v>
      </c>
      <c r="AE31" s="49">
        <f t="shared" si="1"/>
        <v>1.3494409458938428E-3</v>
      </c>
      <c r="AF31" s="77">
        <f t="shared" si="2"/>
        <v>5.7972093930274393E-5</v>
      </c>
    </row>
    <row r="32" spans="2:32">
      <c r="B32" s="44">
        <v>1</v>
      </c>
      <c r="C32" s="45">
        <v>42710</v>
      </c>
      <c r="D32" s="71" t="s">
        <v>105</v>
      </c>
      <c r="E32" s="44" t="s">
        <v>106</v>
      </c>
      <c r="F32" s="44" t="s">
        <v>56</v>
      </c>
      <c r="G32" s="44">
        <v>0.125</v>
      </c>
      <c r="H32" s="44" t="s">
        <v>107</v>
      </c>
      <c r="I32" s="74">
        <v>11789977</v>
      </c>
      <c r="J32" s="75">
        <v>42635</v>
      </c>
      <c r="K32" s="75">
        <v>42816</v>
      </c>
      <c r="L32" s="75">
        <v>42807</v>
      </c>
      <c r="M32" s="76">
        <v>0</v>
      </c>
      <c r="N32" s="76">
        <v>0.58564000000000005</v>
      </c>
      <c r="O32" s="76">
        <v>6.25E-2</v>
      </c>
      <c r="P32" s="76"/>
      <c r="Q32" s="76">
        <v>75</v>
      </c>
      <c r="R32" s="76">
        <v>2.6610000000000002E-2</v>
      </c>
      <c r="S32" s="76">
        <v>158.1</v>
      </c>
      <c r="T32" s="76">
        <v>162.47749999999999</v>
      </c>
      <c r="U32" s="76"/>
      <c r="V32" s="76">
        <v>29.292819999999999</v>
      </c>
      <c r="W32" s="76">
        <v>-1.47</v>
      </c>
      <c r="X32" s="76">
        <v>-1.48</v>
      </c>
      <c r="Y32" s="76">
        <v>-1.47</v>
      </c>
      <c r="Z32" s="76">
        <v>-1.46</v>
      </c>
      <c r="AA32" s="76">
        <v>19156062533</v>
      </c>
      <c r="AB32" s="47">
        <f t="shared" si="0"/>
        <v>3.1095064360350966E-2</v>
      </c>
      <c r="AC32" s="48">
        <f t="array" ref="AC32">VLOOKUP(B32&amp;E32,CHOOSE({1,2},ILCO0212!$B$6:$B$148&amp;ILCO0212!$E$6:$E$148,ILCO0212!$T$6:$T$148),2,0)</f>
        <v>162.2424</v>
      </c>
      <c r="AD32" s="49">
        <f t="array" ref="AD32">VLOOKUP(B32&amp;E32,CHOOSE({1,2},ILCO0212!$B$6:$B$148&amp;ILCO0212!$E$6:$E$148,ILCO0212!$AR$6:$AR$148),2,0)</f>
        <v>3.1050176781944511E-2</v>
      </c>
      <c r="AE32" s="49">
        <f t="shared" si="1"/>
        <v>1.4490663353106115E-3</v>
      </c>
      <c r="AF32" s="77">
        <f t="shared" si="2"/>
        <v>4.5058810958901378E-5</v>
      </c>
    </row>
    <row r="33" spans="2:32">
      <c r="B33" s="44">
        <v>1</v>
      </c>
      <c r="C33" s="45">
        <v>42710</v>
      </c>
      <c r="D33" s="71" t="s">
        <v>108</v>
      </c>
      <c r="E33" s="44" t="s">
        <v>109</v>
      </c>
      <c r="F33" s="44" t="s">
        <v>56</v>
      </c>
      <c r="G33" s="44">
        <v>0.75</v>
      </c>
      <c r="H33" s="44" t="s">
        <v>110</v>
      </c>
      <c r="I33" s="74">
        <v>11686640</v>
      </c>
      <c r="J33" s="75">
        <v>42696</v>
      </c>
      <c r="K33" s="75">
        <v>42877</v>
      </c>
      <c r="L33" s="75">
        <v>42866</v>
      </c>
      <c r="M33" s="76">
        <v>0</v>
      </c>
      <c r="N33" s="76">
        <v>0.92264999999999997</v>
      </c>
      <c r="O33" s="76">
        <v>0.375</v>
      </c>
      <c r="P33" s="76"/>
      <c r="Q33" s="76">
        <v>14</v>
      </c>
      <c r="R33" s="76">
        <v>3.6979999999999999E-2</v>
      </c>
      <c r="S33" s="76">
        <v>187.98</v>
      </c>
      <c r="T33" s="76">
        <v>239.69460000000001</v>
      </c>
      <c r="U33" s="76"/>
      <c r="V33" s="76">
        <v>30.96133</v>
      </c>
      <c r="W33" s="76">
        <v>-1.49</v>
      </c>
      <c r="X33" s="76">
        <v>-1.5</v>
      </c>
      <c r="Y33" s="76">
        <v>-1.49</v>
      </c>
      <c r="Z33" s="76">
        <v>-1.48</v>
      </c>
      <c r="AA33" s="76">
        <v>28012240471</v>
      </c>
      <c r="AB33" s="47">
        <f t="shared" si="0"/>
        <v>4.5470848658112024E-2</v>
      </c>
      <c r="AC33" s="48">
        <f t="array" ref="AC33">VLOOKUP(B33&amp;E33,CHOOSE({1,2},ILCO0212!$B$6:$B$148&amp;ILCO0212!$E$6:$E$148,ILCO0212!$T$6:$T$148),2,0)</f>
        <v>239.44069999999999</v>
      </c>
      <c r="AD33" s="49">
        <f t="array" ref="AD33">VLOOKUP(B33&amp;E33,CHOOSE({1,2},ILCO0212!$B$6:$B$148&amp;ILCO0212!$E$6:$E$148,ILCO0212!$AR$6:$AR$148),2,0)</f>
        <v>4.5422845839495109E-2</v>
      </c>
      <c r="AE33" s="49">
        <f t="shared" si="1"/>
        <v>1.0603878120971633E-3</v>
      </c>
      <c r="AF33" s="77">
        <f t="shared" si="2"/>
        <v>4.8216733722776642E-5</v>
      </c>
    </row>
    <row r="34" spans="2:32">
      <c r="B34" s="44">
        <v>1</v>
      </c>
      <c r="C34" s="45">
        <v>42710</v>
      </c>
      <c r="D34" s="71" t="s">
        <v>111</v>
      </c>
      <c r="E34" s="44" t="s">
        <v>112</v>
      </c>
      <c r="F34" s="44" t="s">
        <v>56</v>
      </c>
      <c r="G34" s="44">
        <v>0.5</v>
      </c>
      <c r="H34" s="44" t="s">
        <v>113</v>
      </c>
      <c r="I34" s="74">
        <v>12221183</v>
      </c>
      <c r="J34" s="75">
        <v>42635</v>
      </c>
      <c r="K34" s="75">
        <v>42816</v>
      </c>
      <c r="L34" s="75">
        <v>42807</v>
      </c>
      <c r="M34" s="76">
        <v>0</v>
      </c>
      <c r="N34" s="76">
        <v>0.58564000000000005</v>
      </c>
      <c r="O34" s="76">
        <v>0.25</v>
      </c>
      <c r="P34" s="76"/>
      <c r="Q34" s="76">
        <v>75</v>
      </c>
      <c r="R34" s="76">
        <v>0.12858</v>
      </c>
      <c r="S34" s="76">
        <v>185.52</v>
      </c>
      <c r="T34" s="76">
        <v>230.40710000000001</v>
      </c>
      <c r="U34" s="76"/>
      <c r="V34" s="76">
        <v>33.292819999999999</v>
      </c>
      <c r="W34" s="76">
        <v>-1.49</v>
      </c>
      <c r="X34" s="76">
        <v>-1.5</v>
      </c>
      <c r="Y34" s="76">
        <v>-1.49</v>
      </c>
      <c r="Z34" s="76">
        <v>-1.48</v>
      </c>
      <c r="AA34" s="76">
        <v>28158478075</v>
      </c>
      <c r="AB34" s="47">
        <f t="shared" si="0"/>
        <v>4.5708228740811686E-2</v>
      </c>
      <c r="AC34" s="48">
        <f t="array" ref="AC34">VLOOKUP(B34&amp;E34,CHOOSE({1,2},ILCO0212!$B$6:$B$148&amp;ILCO0212!$E$6:$E$148,ILCO0212!$T$6:$T$148),2,0)</f>
        <v>230.17140000000001</v>
      </c>
      <c r="AD34" s="49">
        <f t="array" ref="AD34">VLOOKUP(B34&amp;E34,CHOOSE({1,2},ILCO0212!$B$6:$B$148&amp;ILCO0212!$E$6:$E$148,ILCO0212!$AR$6:$AR$148),2,0)</f>
        <v>4.5661628062595487E-2</v>
      </c>
      <c r="AE34" s="49">
        <f t="shared" si="1"/>
        <v>1.0240194915616119E-3</v>
      </c>
      <c r="AF34" s="77">
        <f t="shared" si="2"/>
        <v>4.680611715534784E-5</v>
      </c>
    </row>
    <row r="35" spans="2:32">
      <c r="B35" s="44">
        <v>1</v>
      </c>
      <c r="C35" s="45">
        <v>42710</v>
      </c>
      <c r="D35" s="71" t="s">
        <v>114</v>
      </c>
      <c r="E35" s="44" t="s">
        <v>115</v>
      </c>
      <c r="F35" s="44" t="s">
        <v>56</v>
      </c>
      <c r="G35" s="44">
        <v>0.25</v>
      </c>
      <c r="H35" s="44" t="s">
        <v>116</v>
      </c>
      <c r="I35" s="74">
        <v>12366020</v>
      </c>
      <c r="J35" s="75">
        <v>42635</v>
      </c>
      <c r="K35" s="75">
        <v>42816</v>
      </c>
      <c r="L35" s="75">
        <v>42807</v>
      </c>
      <c r="M35" s="76">
        <v>0</v>
      </c>
      <c r="N35" s="76">
        <v>0.58564000000000005</v>
      </c>
      <c r="O35" s="76">
        <v>0.125</v>
      </c>
      <c r="P35" s="76"/>
      <c r="Q35" s="76">
        <v>75</v>
      </c>
      <c r="R35" s="76">
        <v>5.6680000000000001E-2</v>
      </c>
      <c r="S35" s="76">
        <v>180.77</v>
      </c>
      <c r="T35" s="76">
        <v>197.88050000000001</v>
      </c>
      <c r="U35" s="76"/>
      <c r="V35" s="76">
        <v>35.292819999999999</v>
      </c>
      <c r="W35" s="76">
        <v>-1.49</v>
      </c>
      <c r="X35" s="76">
        <v>-1.5</v>
      </c>
      <c r="Y35" s="76">
        <v>-1.49</v>
      </c>
      <c r="Z35" s="76">
        <v>-1.48</v>
      </c>
      <c r="AA35" s="76">
        <v>24469945147</v>
      </c>
      <c r="AB35" s="47">
        <f t="shared" si="0"/>
        <v>3.9720820389338135E-2</v>
      </c>
      <c r="AC35" s="48">
        <f t="array" ref="AC35">VLOOKUP(B35&amp;E35,CHOOSE({1,2},ILCO0212!$B$6:$B$148&amp;ILCO0212!$E$6:$E$148,ILCO0212!$T$6:$T$148),2,0)</f>
        <v>197.82689999999999</v>
      </c>
      <c r="AD35" s="49">
        <f t="array" ref="AD35">VLOOKUP(B35&amp;E35,CHOOSE({1,2},ILCO0212!$B$6:$B$148&amp;ILCO0212!$E$6:$E$148,ILCO0212!$AR$6:$AR$148),2,0)</f>
        <v>3.9710185064728717E-2</v>
      </c>
      <c r="AE35" s="49">
        <f t="shared" si="1"/>
        <v>2.7094394139526301E-4</v>
      </c>
      <c r="AF35" s="77">
        <f t="shared" si="2"/>
        <v>1.07621156317406E-5</v>
      </c>
    </row>
    <row r="36" spans="2:32">
      <c r="B36" s="44">
        <v>1</v>
      </c>
      <c r="C36" s="45">
        <v>42710</v>
      </c>
      <c r="D36" s="71" t="s">
        <v>117</v>
      </c>
      <c r="E36" s="44" t="s">
        <v>118</v>
      </c>
      <c r="F36" s="44" t="s">
        <v>56</v>
      </c>
      <c r="G36" s="44">
        <v>1.25</v>
      </c>
      <c r="H36" s="44" t="s">
        <v>119</v>
      </c>
      <c r="I36" s="74">
        <v>10169196</v>
      </c>
      <c r="J36" s="75">
        <v>42696</v>
      </c>
      <c r="K36" s="75">
        <v>42877</v>
      </c>
      <c r="L36" s="75">
        <v>42866</v>
      </c>
      <c r="M36" s="76">
        <v>0</v>
      </c>
      <c r="N36" s="76">
        <v>0.92264999999999997</v>
      </c>
      <c r="O36" s="76">
        <v>0.625</v>
      </c>
      <c r="P36" s="76"/>
      <c r="Q36" s="76">
        <v>14</v>
      </c>
      <c r="R36" s="76">
        <v>6.6619999999999999E-2</v>
      </c>
      <c r="S36" s="76">
        <v>245.23</v>
      </c>
      <c r="T36" s="76">
        <v>338.03530000000001</v>
      </c>
      <c r="U36" s="76"/>
      <c r="V36" s="76">
        <v>38.961329999999997</v>
      </c>
      <c r="W36" s="76">
        <v>-1.5</v>
      </c>
      <c r="X36" s="76">
        <v>-1.51</v>
      </c>
      <c r="Y36" s="76">
        <v>-1.49</v>
      </c>
      <c r="Z36" s="76">
        <v>-1.49</v>
      </c>
      <c r="AA36" s="76">
        <v>34375467463</v>
      </c>
      <c r="AB36" s="47">
        <f t="shared" si="0"/>
        <v>5.5799952173769381E-2</v>
      </c>
      <c r="AC36" s="48">
        <f t="array" ref="AC36">VLOOKUP(B36&amp;E36,CHOOSE({1,2},ILCO0212!$B$6:$B$148&amp;ILCO0212!$E$6:$E$148,ILCO0212!$T$6:$T$148),2,0)</f>
        <v>338.43259999999998</v>
      </c>
      <c r="AD36" s="49">
        <f t="array" ref="AD36">VLOOKUP(B36&amp;E36,CHOOSE({1,2},ILCO0212!$B$6:$B$148&amp;ILCO0212!$E$6:$E$148,ILCO0212!$AR$6:$AR$148),2,0)</f>
        <v>5.5865738591537102E-2</v>
      </c>
      <c r="AE36" s="49">
        <f t="shared" si="1"/>
        <v>-1.1739412810704009E-3</v>
      </c>
      <c r="AF36" s="77">
        <f t="shared" si="2"/>
        <v>-6.550586733854192E-5</v>
      </c>
    </row>
    <row r="37" spans="2:32">
      <c r="B37" s="44">
        <v>1</v>
      </c>
      <c r="C37" s="45">
        <v>42710</v>
      </c>
      <c r="D37" s="71" t="s">
        <v>120</v>
      </c>
      <c r="E37" s="44" t="s">
        <v>121</v>
      </c>
      <c r="F37" s="44" t="s">
        <v>56</v>
      </c>
      <c r="G37" s="44">
        <v>0.125</v>
      </c>
      <c r="H37" s="44" t="s">
        <v>122</v>
      </c>
      <c r="I37" s="74">
        <v>2250000</v>
      </c>
      <c r="J37" s="75">
        <v>42704</v>
      </c>
      <c r="K37" s="75">
        <v>42877</v>
      </c>
      <c r="L37" s="75">
        <v>42866</v>
      </c>
      <c r="M37" s="76">
        <v>0</v>
      </c>
      <c r="N37" s="76">
        <v>0.92264999999999997</v>
      </c>
      <c r="O37" s="76">
        <v>6.25E-2</v>
      </c>
      <c r="P37" s="76"/>
      <c r="Q37" s="76">
        <v>6</v>
      </c>
      <c r="R37" s="76">
        <v>2.0699999999999998E-3</v>
      </c>
      <c r="S37" s="76">
        <v>187.72</v>
      </c>
      <c r="T37" s="76">
        <v>187.72210000000001</v>
      </c>
      <c r="U37" s="76"/>
      <c r="V37" s="76">
        <v>39.961329999999997</v>
      </c>
      <c r="W37" s="76">
        <v>-1.49</v>
      </c>
      <c r="X37" s="76">
        <v>-1.5</v>
      </c>
      <c r="Y37" s="76">
        <v>-1.48</v>
      </c>
      <c r="Z37" s="76">
        <v>-1.48</v>
      </c>
      <c r="AA37" s="76">
        <v>4223746616</v>
      </c>
      <c r="AB37" s="47">
        <f t="shared" si="0"/>
        <v>6.8561935752757229E-3</v>
      </c>
      <c r="AC37" s="48">
        <f t="array" ref="AC37">VLOOKUP(B37&amp;E37,CHOOSE({1,2},ILCO0212!$B$6:$B$148&amp;ILCO0212!$E$6:$E$148,ILCO0212!$T$6:$T$148),2,0)</f>
        <v>188.00360000000001</v>
      </c>
      <c r="AD37" s="49">
        <f t="array" ref="AD37">VLOOKUP(B37&amp;E37,CHOOSE({1,2},ILCO0212!$B$6:$B$148&amp;ILCO0212!$E$6:$E$148,ILCO0212!$AR$6:$AR$148),2,0)</f>
        <v>6.8664997760459305E-3</v>
      </c>
      <c r="AE37" s="49">
        <f t="shared" si="1"/>
        <v>-1.4973117536046798E-3</v>
      </c>
      <c r="AF37" s="77">
        <f t="shared" si="2"/>
        <v>-1.0265859225249233E-5</v>
      </c>
    </row>
    <row r="38" spans="2:32">
      <c r="B38" s="44">
        <v>1</v>
      </c>
      <c r="C38" s="45">
        <v>42710</v>
      </c>
      <c r="D38" s="71" t="s">
        <v>123</v>
      </c>
      <c r="E38" s="44" t="s">
        <v>124</v>
      </c>
      <c r="F38" s="44" t="s">
        <v>56</v>
      </c>
      <c r="G38" s="44">
        <v>0.125</v>
      </c>
      <c r="H38" s="44" t="s">
        <v>125</v>
      </c>
      <c r="I38" s="74">
        <v>10953298</v>
      </c>
      <c r="J38" s="75">
        <v>42635</v>
      </c>
      <c r="K38" s="75">
        <v>42816</v>
      </c>
      <c r="L38" s="75">
        <v>42807</v>
      </c>
      <c r="M38" s="76">
        <v>0</v>
      </c>
      <c r="N38" s="76">
        <v>0.58564000000000005</v>
      </c>
      <c r="O38" s="76">
        <v>6.25E-2</v>
      </c>
      <c r="P38" s="76"/>
      <c r="Q38" s="76">
        <v>75</v>
      </c>
      <c r="R38" s="76">
        <v>2.681E-2</v>
      </c>
      <c r="S38" s="76">
        <v>193.89</v>
      </c>
      <c r="T38" s="76">
        <v>200.73400000000001</v>
      </c>
      <c r="U38" s="76"/>
      <c r="V38" s="76">
        <v>41.292819999999999</v>
      </c>
      <c r="W38" s="76">
        <v>-1.52</v>
      </c>
      <c r="X38" s="76">
        <v>-1.52</v>
      </c>
      <c r="Y38" s="76">
        <v>-1.51</v>
      </c>
      <c r="Z38" s="76">
        <v>-1.51</v>
      </c>
      <c r="AA38" s="76">
        <v>21986991100</v>
      </c>
      <c r="AB38" s="47">
        <f t="shared" si="0"/>
        <v>3.5690367066153694E-2</v>
      </c>
      <c r="AC38" s="48">
        <f t="array" ref="AC38">VLOOKUP(B38&amp;E38,CHOOSE({1,2},ILCO0212!$B$6:$B$148&amp;ILCO0212!$E$6:$E$148,ILCO0212!$T$6:$T$148),2,0)</f>
        <v>200.89080000000001</v>
      </c>
      <c r="AD38" s="49">
        <f t="array" ref="AD38">VLOOKUP(B38&amp;E38,CHOOSE({1,2},ILCO0212!$B$6:$B$148&amp;ILCO0212!$E$6:$E$148,ILCO0212!$AR$6:$AR$148),2,0)</f>
        <v>3.5718379342393525E-2</v>
      </c>
      <c r="AE38" s="49">
        <f t="shared" si="1"/>
        <v>-7.8052354811675162E-4</v>
      </c>
      <c r="AF38" s="77">
        <f t="shared" si="2"/>
        <v>-2.7857171936063539E-5</v>
      </c>
    </row>
    <row r="39" spans="2:32">
      <c r="B39" s="44">
        <v>1</v>
      </c>
      <c r="C39" s="45">
        <v>42710</v>
      </c>
      <c r="D39" s="71" t="s">
        <v>126</v>
      </c>
      <c r="E39" s="44" t="s">
        <v>127</v>
      </c>
      <c r="F39" s="44" t="s">
        <v>56</v>
      </c>
      <c r="G39" s="44">
        <v>0.375</v>
      </c>
      <c r="H39" s="44" t="s">
        <v>128</v>
      </c>
      <c r="I39" s="74">
        <v>12479737</v>
      </c>
      <c r="J39" s="75">
        <v>42635</v>
      </c>
      <c r="K39" s="75">
        <v>42816</v>
      </c>
      <c r="L39" s="75">
        <v>42807</v>
      </c>
      <c r="M39" s="76">
        <v>0</v>
      </c>
      <c r="N39" s="76">
        <v>0.58564000000000005</v>
      </c>
      <c r="O39" s="76">
        <v>0.1875</v>
      </c>
      <c r="P39" s="76"/>
      <c r="Q39" s="76">
        <v>75</v>
      </c>
      <c r="R39" s="76">
        <v>8.727E-2</v>
      </c>
      <c r="S39" s="76">
        <v>224.02</v>
      </c>
      <c r="T39" s="76">
        <v>251.70650000000001</v>
      </c>
      <c r="U39" s="76"/>
      <c r="V39" s="76">
        <v>45.292819999999999</v>
      </c>
      <c r="W39" s="76">
        <v>-1.53</v>
      </c>
      <c r="X39" s="76">
        <v>-1.53</v>
      </c>
      <c r="Y39" s="76">
        <v>-1.52</v>
      </c>
      <c r="Z39" s="76">
        <v>-1.52</v>
      </c>
      <c r="AA39" s="76">
        <v>31412312853</v>
      </c>
      <c r="AB39" s="47">
        <f t="shared" si="0"/>
        <v>5.0990013641312996E-2</v>
      </c>
      <c r="AC39" s="48">
        <f t="array" ref="AC39">VLOOKUP(B39&amp;E39,CHOOSE({1,2},ILCO0212!$B$6:$B$148&amp;ILCO0212!$E$6:$E$148,ILCO0212!$T$6:$T$148),2,0)</f>
        <v>252.0805</v>
      </c>
      <c r="AD39" s="49">
        <f t="array" ref="AD39">VLOOKUP(B39&amp;E39,CHOOSE({1,2},ILCO0212!$B$6:$B$148&amp;ILCO0212!$E$6:$E$148,ILCO0212!$AR$6:$AR$148),2,0)</f>
        <v>5.1065949771825825E-2</v>
      </c>
      <c r="AE39" s="49">
        <f t="shared" si="1"/>
        <v>-1.4836530394060077E-3</v>
      </c>
      <c r="AF39" s="77">
        <f t="shared" si="2"/>
        <v>-7.5651488718287815E-5</v>
      </c>
    </row>
    <row r="40" spans="2:32">
      <c r="B40" s="44">
        <v>1</v>
      </c>
      <c r="C40" s="45">
        <v>42710</v>
      </c>
      <c r="D40" s="71" t="s">
        <v>129</v>
      </c>
      <c r="E40" s="44" t="s">
        <v>130</v>
      </c>
      <c r="F40" s="44" t="s">
        <v>56</v>
      </c>
      <c r="G40" s="44">
        <v>0.125</v>
      </c>
      <c r="H40" s="44" t="s">
        <v>131</v>
      </c>
      <c r="I40" s="74">
        <v>5250000</v>
      </c>
      <c r="J40" s="75">
        <v>42696</v>
      </c>
      <c r="K40" s="75">
        <v>42877</v>
      </c>
      <c r="L40" s="75">
        <v>42866</v>
      </c>
      <c r="M40" s="76">
        <v>0</v>
      </c>
      <c r="N40" s="76">
        <v>0.92264999999999997</v>
      </c>
      <c r="O40" s="76">
        <v>6.25E-2</v>
      </c>
      <c r="P40" s="76"/>
      <c r="Q40" s="76">
        <v>14</v>
      </c>
      <c r="R40" s="76">
        <v>4.9199999999999999E-3</v>
      </c>
      <c r="S40" s="76">
        <v>221.78</v>
      </c>
      <c r="T40" s="76">
        <v>225.5729</v>
      </c>
      <c r="U40" s="76"/>
      <c r="V40" s="76">
        <v>48.961329999999997</v>
      </c>
      <c r="W40" s="76">
        <v>-1.54</v>
      </c>
      <c r="X40" s="76">
        <v>-1.55</v>
      </c>
      <c r="Y40" s="76">
        <v>-1.54</v>
      </c>
      <c r="Z40" s="76">
        <v>-1.54</v>
      </c>
      <c r="AA40" s="76">
        <v>11842578258</v>
      </c>
      <c r="AB40" s="47">
        <f t="shared" si="0"/>
        <v>1.922345641180848E-2</v>
      </c>
      <c r="AC40" s="48">
        <f t="array" ref="AC40">VLOOKUP(B40&amp;E40,CHOOSE({1,2},ILCO0212!$B$6:$B$148&amp;ILCO0212!$E$6:$E$148,ILCO0212!$T$6:$T$148),2,0)</f>
        <v>225.95330000000001</v>
      </c>
      <c r="AD40" s="49">
        <f t="array" ref="AD40">VLOOKUP(B40&amp;E40,CHOOSE({1,2},ILCO0212!$B$6:$B$148&amp;ILCO0212!$E$6:$E$148,ILCO0212!$AR$6:$AR$148),2,0)</f>
        <v>1.9255941705844347E-2</v>
      </c>
      <c r="AE40" s="49">
        <f t="shared" si="1"/>
        <v>-1.6835337213486623E-3</v>
      </c>
      <c r="AF40" s="77">
        <f t="shared" si="2"/>
        <v>-3.236333711015573E-5</v>
      </c>
    </row>
    <row r="41" spans="2:32">
      <c r="B41" s="44">
        <v>1</v>
      </c>
      <c r="C41" s="45">
        <v>42710</v>
      </c>
      <c r="D41" s="71" t="s">
        <v>132</v>
      </c>
      <c r="E41" s="44" t="s">
        <v>133</v>
      </c>
      <c r="F41" s="44" t="s">
        <v>56</v>
      </c>
      <c r="G41" s="44">
        <v>0.125</v>
      </c>
      <c r="H41" s="44" t="s">
        <v>134</v>
      </c>
      <c r="I41" s="74">
        <v>12600000</v>
      </c>
      <c r="J41" s="75">
        <v>42635</v>
      </c>
      <c r="K41" s="75">
        <v>42816</v>
      </c>
      <c r="L41" s="75">
        <v>42807</v>
      </c>
      <c r="M41" s="76">
        <v>0</v>
      </c>
      <c r="N41" s="76">
        <v>0.58564000000000005</v>
      </c>
      <c r="O41" s="76">
        <v>6.25E-2</v>
      </c>
      <c r="P41" s="76"/>
      <c r="Q41" s="76">
        <v>75</v>
      </c>
      <c r="R41" s="76">
        <v>2.7470000000000001E-2</v>
      </c>
      <c r="S41" s="76">
        <v>232.85</v>
      </c>
      <c r="T41" s="76">
        <v>247.03710000000001</v>
      </c>
      <c r="U41" s="76"/>
      <c r="V41" s="76">
        <v>51.292819999999999</v>
      </c>
      <c r="W41" s="76">
        <v>-1.56</v>
      </c>
      <c r="X41" s="76">
        <v>-1.57</v>
      </c>
      <c r="Y41" s="76">
        <v>-1.56</v>
      </c>
      <c r="Z41" s="76">
        <v>-1.56</v>
      </c>
      <c r="AA41" s="76">
        <v>31126672222</v>
      </c>
      <c r="AB41" s="47">
        <f t="shared" si="0"/>
        <v>5.0526347697981727E-2</v>
      </c>
      <c r="AC41" s="48">
        <f t="array" ref="AC41">VLOOKUP(B41&amp;E41,CHOOSE({1,2},ILCO0212!$B$6:$B$148&amp;ILCO0212!$E$6:$E$148,ILCO0212!$T$6:$T$148),2,0)</f>
        <v>247.35730000000001</v>
      </c>
      <c r="AD41" s="49">
        <f t="array" ref="AD41">VLOOKUP(B41&amp;E41,CHOOSE({1,2},ILCO0212!$B$6:$B$148&amp;ILCO0212!$E$6:$E$148,ILCO0212!$AR$6:$AR$148),2,0)</f>
        <v>5.0592014202764747E-2</v>
      </c>
      <c r="AE41" s="49">
        <f t="shared" si="1"/>
        <v>-1.2944837285983057E-3</v>
      </c>
      <c r="AF41" s="77">
        <f t="shared" si="2"/>
        <v>-6.5405534960537811E-5</v>
      </c>
    </row>
    <row r="42" spans="2:32">
      <c r="AF42" s="23"/>
    </row>
    <row r="43" spans="2:32">
      <c r="S43" s="24"/>
      <c r="T43" s="24"/>
      <c r="U43" s="24"/>
      <c r="V43" s="24"/>
      <c r="AA43" s="51">
        <f>SUM(AA14:AA41)</f>
        <v>616048332012</v>
      </c>
      <c r="AC43" s="56" t="s">
        <v>135</v>
      </c>
      <c r="AD43" s="57"/>
      <c r="AE43" s="57"/>
      <c r="AF43" s="52">
        <f>SUM(AF14:AF41)</f>
        <v>4.3908113286758908E-6</v>
      </c>
    </row>
    <row r="44" spans="2:32">
      <c r="S44" s="24"/>
      <c r="T44" s="24"/>
      <c r="U44" s="24"/>
      <c r="V44" s="24"/>
      <c r="AC44" s="58"/>
      <c r="AD44" s="58"/>
      <c r="AE44" s="58"/>
      <c r="AF44" s="44"/>
    </row>
    <row r="45" spans="2:32">
      <c r="S45" s="24"/>
      <c r="T45" s="24"/>
      <c r="U45" s="24"/>
      <c r="V45" s="24"/>
      <c r="AC45" s="59" t="s">
        <v>136</v>
      </c>
      <c r="AD45" s="57"/>
      <c r="AE45" s="57"/>
      <c r="AF45" s="53">
        <f>AA43</f>
        <v>616048332012</v>
      </c>
    </row>
    <row r="46" spans="2:32">
      <c r="S46" s="24"/>
      <c r="T46" s="24"/>
      <c r="U46" s="24"/>
      <c r="V46" s="24"/>
      <c r="AC46" s="59" t="s">
        <v>137</v>
      </c>
      <c r="AD46" s="57"/>
      <c r="AE46" s="57"/>
      <c r="AF46" s="53">
        <f>ILIV0512!I6</f>
        <v>616048332012</v>
      </c>
    </row>
    <row r="47" spans="2:32">
      <c r="R47" s="24"/>
      <c r="S47" s="20"/>
      <c r="T47" s="24"/>
      <c r="U47" s="24"/>
      <c r="V47" s="24"/>
      <c r="AC47" s="60"/>
      <c r="AD47" s="58"/>
      <c r="AE47" s="58"/>
      <c r="AF47" s="44"/>
    </row>
    <row r="48" spans="2:32">
      <c r="S48" s="24"/>
      <c r="T48" s="24"/>
      <c r="U48" s="24"/>
      <c r="V48" s="24"/>
      <c r="AC48" s="59" t="s">
        <v>138</v>
      </c>
      <c r="AD48" s="57"/>
      <c r="AE48" s="57"/>
      <c r="AF48" s="54">
        <f>ILIV0512!J6</f>
        <v>991955087</v>
      </c>
    </row>
    <row r="49" spans="18:32">
      <c r="S49" s="24"/>
      <c r="T49" s="24"/>
      <c r="U49" s="24"/>
      <c r="V49" s="24"/>
      <c r="AC49" s="58"/>
      <c r="AD49" s="58"/>
      <c r="AE49" s="58"/>
      <c r="AF49" s="44"/>
    </row>
    <row r="50" spans="18:32">
      <c r="R50" s="20"/>
      <c r="S50" s="24"/>
      <c r="T50" s="24"/>
      <c r="U50" s="24"/>
      <c r="V50" s="24"/>
      <c r="AC50" s="59" t="s">
        <v>139</v>
      </c>
      <c r="AD50" s="57"/>
      <c r="AE50" s="57"/>
      <c r="AF50" s="46">
        <f>AF45/AF48</f>
        <v>621.04458164041853</v>
      </c>
    </row>
    <row r="51" spans="18:32">
      <c r="R51" s="25"/>
      <c r="S51" s="24"/>
      <c r="T51" s="24"/>
      <c r="U51" s="24"/>
      <c r="V51" s="24"/>
      <c r="AC51" s="59" t="s">
        <v>140</v>
      </c>
      <c r="AD51" s="57"/>
      <c r="AE51" s="57"/>
      <c r="AF51" s="44">
        <f>ILIV0512!E6</f>
        <v>621.04</v>
      </c>
    </row>
    <row r="52" spans="18:32">
      <c r="AC52" s="58"/>
      <c r="AD52" s="58"/>
      <c r="AE52" s="58"/>
      <c r="AF52" s="44"/>
    </row>
    <row r="53" spans="18:32">
      <c r="AC53" s="56" t="s">
        <v>141</v>
      </c>
      <c r="AD53" s="57"/>
      <c r="AE53" s="57"/>
      <c r="AF53" s="44">
        <f>ILIV0512!T6</f>
        <v>4678.34</v>
      </c>
    </row>
    <row r="54" spans="18:32">
      <c r="AC54" s="58"/>
      <c r="AD54" s="58"/>
      <c r="AE54" s="58"/>
      <c r="AF54" s="44"/>
    </row>
    <row r="55" spans="18:32">
      <c r="AC55" s="56" t="s">
        <v>142</v>
      </c>
      <c r="AD55" s="57"/>
      <c r="AE55" s="57"/>
      <c r="AF55" s="44">
        <f>ILIV0212!T6</f>
        <v>4678.32</v>
      </c>
    </row>
    <row r="56" spans="18:32">
      <c r="AC56" s="58"/>
      <c r="AD56" s="58"/>
      <c r="AE56" s="58"/>
      <c r="AF56" s="44"/>
    </row>
    <row r="57" spans="18:32">
      <c r="AC57" s="56" t="s">
        <v>143</v>
      </c>
      <c r="AD57" s="57"/>
      <c r="AE57" s="57"/>
      <c r="AF57" s="52">
        <f>AF53/AF55-1</f>
        <v>4.2750389028789471E-6</v>
      </c>
    </row>
    <row r="58" spans="18:32">
      <c r="AC58" s="56" t="s">
        <v>135</v>
      </c>
      <c r="AD58" s="57"/>
      <c r="AE58" s="57"/>
      <c r="AF58" s="55">
        <f>AF43</f>
        <v>4.3908113286758908E-6</v>
      </c>
    </row>
    <row r="59" spans="18:32">
      <c r="AC59" s="58"/>
      <c r="AD59" s="58"/>
      <c r="AE59" s="58"/>
      <c r="AF59" s="44"/>
    </row>
    <row r="60" spans="18:32">
      <c r="AC60" s="56" t="s">
        <v>144</v>
      </c>
      <c r="AD60" s="57"/>
      <c r="AE60" s="57"/>
      <c r="AF60" s="55">
        <f>AF57-AF58</f>
        <v>-1.157724257969437E-7</v>
      </c>
    </row>
  </sheetData>
  <mergeCells count="3">
    <mergeCell ref="R4:W4"/>
    <mergeCell ref="AC12:AD12"/>
    <mergeCell ref="B2:F2"/>
  </mergeCells>
  <pageMargins left="0.7" right="0.7" top="0.75" bottom="0.75" header="0.3" footer="0.3"/>
  <pageSetup paperSize="9" orientation="portrait" r:id="rId1"/>
  <headerFooter>
    <oddHeader>&amp;R&amp;"Calibri"&amp;10&amp;K000000 CORPORATE&amp;1#_x000D_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F181-CC1A-4FFA-AFDA-68DCFE492718}">
  <dimension ref="B1:AR148"/>
  <sheetViews>
    <sheetView zoomScale="125" zoomScaleNormal="125" workbookViewId="0">
      <pane xSplit="10" topLeftCell="K1" activePane="topRight" state="frozen"/>
      <selection pane="topRight" activeCell="K1" sqref="K1"/>
    </sheetView>
  </sheetViews>
  <sheetFormatPr defaultRowHeight="14.25"/>
  <cols>
    <col min="1" max="1" width="1" style="19" customWidth="1"/>
    <col min="2" max="2" width="5.5" style="19" bestFit="1" customWidth="1"/>
    <col min="3" max="3" width="9.875" style="19" bestFit="1" customWidth="1"/>
    <col min="4" max="4" width="10.125" style="19" bestFit="1" customWidth="1"/>
    <col min="5" max="5" width="15.875" style="19" bestFit="1" customWidth="1"/>
    <col min="6" max="6" width="13.25" style="19" bestFit="1" customWidth="1"/>
    <col min="7" max="7" width="7.875" style="19" bestFit="1" customWidth="1"/>
    <col min="8" max="8" width="16.375" style="19" bestFit="1" customWidth="1"/>
    <col min="9" max="9" width="11.375" style="19" bestFit="1" customWidth="1"/>
    <col min="10" max="10" width="20.375" style="19" bestFit="1" customWidth="1"/>
    <col min="11" max="11" width="20.875" style="19" bestFit="1" customWidth="1"/>
    <col min="12" max="12" width="12.375" style="19" bestFit="1" customWidth="1"/>
    <col min="13" max="13" width="10.125" style="19" bestFit="1" customWidth="1"/>
    <col min="14" max="14" width="9.375" style="19" bestFit="1" customWidth="1"/>
    <col min="15" max="15" width="7" style="19" bestFit="1" customWidth="1"/>
    <col min="16" max="16" width="6.875" style="19" bestFit="1" customWidth="1"/>
    <col min="17" max="17" width="12.375" style="19" bestFit="1" customWidth="1"/>
    <col min="18" max="18" width="7.875" style="19" bestFit="1" customWidth="1"/>
    <col min="19" max="19" width="11.125" style="19" bestFit="1" customWidth="1"/>
    <col min="20" max="20" width="16.5" style="19" bestFit="1" customWidth="1"/>
    <col min="21" max="21" width="16.25" style="19" bestFit="1" customWidth="1"/>
    <col min="22" max="22" width="8.875" style="19" bestFit="1" customWidth="1"/>
    <col min="23" max="23" width="8.125" style="19" customWidth="1"/>
    <col min="24" max="24" width="9.125" style="19" bestFit="1" customWidth="1"/>
    <col min="25" max="26" width="8.125" style="19" bestFit="1" customWidth="1"/>
    <col min="27" max="27" width="11.875" style="19" bestFit="1" customWidth="1"/>
    <col min="28" max="28" width="8.875" style="19" bestFit="1" customWidth="1"/>
    <col min="29" max="29" width="6.5" style="19" bestFit="1" customWidth="1"/>
    <col min="30" max="30" width="8.875" style="19" bestFit="1" customWidth="1"/>
    <col min="31" max="31" width="9.875" style="19" bestFit="1" customWidth="1"/>
    <col min="32" max="32" width="8" style="19" bestFit="1" customWidth="1"/>
    <col min="33" max="33" width="11.75" style="19" bestFit="1" customWidth="1"/>
    <col min="34" max="34" width="5.875" style="19" bestFit="1" customWidth="1"/>
    <col min="35" max="35" width="12.125" style="19" bestFit="1" customWidth="1"/>
    <col min="36" max="36" width="9.75" style="19" bestFit="1" customWidth="1"/>
    <col min="37" max="37" width="17.625" style="19" bestFit="1" customWidth="1"/>
    <col min="38" max="38" width="19" style="19" bestFit="1" customWidth="1"/>
    <col min="39" max="39" width="18.125" style="19" customWidth="1"/>
    <col min="40" max="42" width="19.875" style="19" bestFit="1" customWidth="1"/>
    <col min="43" max="43" width="20.875" style="19" bestFit="1" customWidth="1"/>
    <col min="44" max="44" width="11.875" style="19" bestFit="1" customWidth="1"/>
    <col min="45" max="16384" width="9" style="19"/>
  </cols>
  <sheetData>
    <row r="1" spans="2:44" ht="99" customHeight="1"/>
    <row r="2" spans="2:44" ht="130.5" customHeight="1">
      <c r="B2" s="83" t="s">
        <v>145</v>
      </c>
      <c r="C2" s="83"/>
      <c r="D2" s="83"/>
      <c r="E2" s="83"/>
      <c r="F2" s="83"/>
      <c r="G2" s="83"/>
      <c r="H2" s="83"/>
      <c r="I2" s="83"/>
      <c r="J2" s="83"/>
    </row>
    <row r="3" spans="2:44" s="18" customFormat="1" ht="36" customHeight="1">
      <c r="B3" s="17"/>
      <c r="N3" s="26"/>
    </row>
    <row r="5" spans="2:44" s="27" customFormat="1">
      <c r="B5" s="64" t="s">
        <v>25</v>
      </c>
      <c r="C5" s="64" t="s">
        <v>26</v>
      </c>
      <c r="D5" s="64" t="s">
        <v>27</v>
      </c>
      <c r="E5" s="64" t="s">
        <v>28</v>
      </c>
      <c r="F5" s="64" t="s">
        <v>29</v>
      </c>
      <c r="G5" s="64" t="s">
        <v>30</v>
      </c>
      <c r="H5" s="64" t="s">
        <v>31</v>
      </c>
      <c r="I5" s="64" t="s">
        <v>32</v>
      </c>
      <c r="J5" s="64" t="s">
        <v>33</v>
      </c>
      <c r="K5" s="64" t="s">
        <v>34</v>
      </c>
      <c r="L5" s="64" t="s">
        <v>35</v>
      </c>
      <c r="M5" s="64" t="s">
        <v>36</v>
      </c>
      <c r="N5" s="65" t="s">
        <v>37</v>
      </c>
      <c r="O5" s="64" t="s">
        <v>38</v>
      </c>
      <c r="P5" s="64" t="s">
        <v>39</v>
      </c>
      <c r="Q5" s="64" t="s">
        <v>40</v>
      </c>
      <c r="R5" s="64" t="s">
        <v>41</v>
      </c>
      <c r="S5" s="64" t="s">
        <v>42</v>
      </c>
      <c r="T5" s="64" t="s">
        <v>43</v>
      </c>
      <c r="U5" s="64" t="s">
        <v>44</v>
      </c>
      <c r="V5" s="64" t="s">
        <v>45</v>
      </c>
      <c r="W5" s="64" t="s">
        <v>46</v>
      </c>
      <c r="X5" s="64" t="s">
        <v>47</v>
      </c>
      <c r="Y5" s="64" t="s">
        <v>48</v>
      </c>
      <c r="Z5" s="64" t="s">
        <v>49</v>
      </c>
      <c r="AA5" s="64" t="s">
        <v>50</v>
      </c>
      <c r="AB5" s="64" t="s">
        <v>146</v>
      </c>
      <c r="AC5" s="64" t="s">
        <v>147</v>
      </c>
      <c r="AD5" s="64" t="s">
        <v>148</v>
      </c>
      <c r="AE5" s="64" t="s">
        <v>149</v>
      </c>
      <c r="AF5" s="64" t="s">
        <v>150</v>
      </c>
      <c r="AG5" s="64" t="s">
        <v>151</v>
      </c>
      <c r="AH5" s="64" t="s">
        <v>152</v>
      </c>
      <c r="AI5" s="64" t="s">
        <v>153</v>
      </c>
      <c r="AJ5" s="64" t="s">
        <v>154</v>
      </c>
      <c r="AK5" s="64" t="s">
        <v>155</v>
      </c>
      <c r="AL5" s="64" t="s">
        <v>156</v>
      </c>
      <c r="AM5" s="64" t="s">
        <v>157</v>
      </c>
      <c r="AN5" s="64" t="s">
        <v>158</v>
      </c>
      <c r="AO5" s="64" t="s">
        <v>159</v>
      </c>
      <c r="AP5" s="64" t="s">
        <v>160</v>
      </c>
      <c r="AQ5" s="64" t="s">
        <v>161</v>
      </c>
      <c r="AR5" s="43" t="s">
        <v>51</v>
      </c>
    </row>
    <row r="6" spans="2:44">
      <c r="B6" s="44">
        <v>1</v>
      </c>
      <c r="C6" s="45">
        <v>42709</v>
      </c>
      <c r="D6" s="44" t="s">
        <v>54</v>
      </c>
      <c r="E6" s="44" t="s">
        <v>55</v>
      </c>
      <c r="F6" s="44" t="s">
        <v>56</v>
      </c>
      <c r="G6" s="44">
        <v>1.25</v>
      </c>
      <c r="H6" s="44" t="s">
        <v>57</v>
      </c>
      <c r="I6" s="46">
        <v>11845531</v>
      </c>
      <c r="J6" s="45">
        <v>42696</v>
      </c>
      <c r="K6" s="45">
        <v>42877</v>
      </c>
      <c r="L6" s="45">
        <v>42866</v>
      </c>
      <c r="M6" s="44">
        <v>0</v>
      </c>
      <c r="N6" s="44">
        <v>0.92818000000000001</v>
      </c>
      <c r="O6" s="44">
        <v>0.625</v>
      </c>
      <c r="P6" s="44"/>
      <c r="Q6" s="44">
        <v>13</v>
      </c>
      <c r="R6" s="44">
        <v>6.1379999999999997E-2</v>
      </c>
      <c r="S6" s="44">
        <v>103.87</v>
      </c>
      <c r="T6" s="44">
        <v>142.08699999999999</v>
      </c>
      <c r="U6" s="44"/>
      <c r="V6" s="44">
        <v>0.96409</v>
      </c>
      <c r="W6" s="44">
        <v>-3.08</v>
      </c>
      <c r="X6" s="44">
        <v>-3.43</v>
      </c>
      <c r="Y6" s="44">
        <v>-2.94</v>
      </c>
      <c r="Z6" s="44">
        <v>-2.72</v>
      </c>
      <c r="AA6" s="44">
        <v>16830957857</v>
      </c>
      <c r="AB6" s="44">
        <v>193.72499999999999</v>
      </c>
      <c r="AC6" s="44">
        <v>42644</v>
      </c>
      <c r="AD6" s="44">
        <v>264.8879</v>
      </c>
      <c r="AE6" s="44">
        <v>42689</v>
      </c>
      <c r="AF6" s="44">
        <v>1.367</v>
      </c>
      <c r="AG6" s="44"/>
      <c r="AH6" s="44"/>
      <c r="AI6" s="44">
        <v>2.73</v>
      </c>
      <c r="AJ6" s="44">
        <v>2.73</v>
      </c>
      <c r="AK6" s="44">
        <v>0.96</v>
      </c>
      <c r="AL6" s="44">
        <v>0.93</v>
      </c>
      <c r="AM6" s="44">
        <v>1.44</v>
      </c>
      <c r="AN6" s="44">
        <v>0.97</v>
      </c>
      <c r="AO6" s="44">
        <v>0.98</v>
      </c>
      <c r="AP6" s="44">
        <v>0.98</v>
      </c>
      <c r="AQ6" s="44">
        <v>0.98</v>
      </c>
      <c r="AR6" s="49">
        <f>AA6/SUMIF($B$6:$B$148,B6,$AA$6:$AA$148)</f>
        <v>2.7320934123850508E-2</v>
      </c>
    </row>
    <row r="7" spans="2:44">
      <c r="B7" s="44">
        <v>1</v>
      </c>
      <c r="C7" s="45">
        <v>42709</v>
      </c>
      <c r="D7" s="44" t="s">
        <v>58</v>
      </c>
      <c r="E7" s="44" t="s">
        <v>59</v>
      </c>
      <c r="F7" s="44" t="s">
        <v>56</v>
      </c>
      <c r="G7" s="44">
        <v>0.125</v>
      </c>
      <c r="H7" s="44" t="s">
        <v>60</v>
      </c>
      <c r="I7" s="46">
        <v>8182901</v>
      </c>
      <c r="J7" s="45">
        <v>42696</v>
      </c>
      <c r="K7" s="45">
        <v>42877</v>
      </c>
      <c r="L7" s="45">
        <v>42866</v>
      </c>
      <c r="M7" s="44">
        <v>0</v>
      </c>
      <c r="N7" s="44">
        <v>0.92818000000000001</v>
      </c>
      <c r="O7" s="44">
        <v>6.25E-2</v>
      </c>
      <c r="P7" s="44"/>
      <c r="Q7" s="44">
        <v>13</v>
      </c>
      <c r="R7" s="44">
        <v>4.7600000000000003E-3</v>
      </c>
      <c r="S7" s="44">
        <v>109.18</v>
      </c>
      <c r="T7" s="44">
        <v>115.776</v>
      </c>
      <c r="U7" s="44"/>
      <c r="V7" s="44">
        <v>2.9640900000000001</v>
      </c>
      <c r="W7" s="44">
        <v>-2.95</v>
      </c>
      <c r="X7" s="44">
        <v>-3.06</v>
      </c>
      <c r="Y7" s="44">
        <v>-2.9</v>
      </c>
      <c r="Z7" s="44">
        <v>-2.83</v>
      </c>
      <c r="AA7" s="44">
        <v>9473831906</v>
      </c>
      <c r="AB7" s="44">
        <v>249.8065</v>
      </c>
      <c r="AC7" s="44">
        <v>42644</v>
      </c>
      <c r="AD7" s="44">
        <v>264.88729999999998</v>
      </c>
      <c r="AE7" s="44">
        <v>42689</v>
      </c>
      <c r="AF7" s="44">
        <v>1.06</v>
      </c>
      <c r="AG7" s="44"/>
      <c r="AH7" s="44"/>
      <c r="AI7" s="44">
        <v>1.54</v>
      </c>
      <c r="AJ7" s="44">
        <v>1.54</v>
      </c>
      <c r="AK7" s="44">
        <v>2.96</v>
      </c>
      <c r="AL7" s="44">
        <v>8.77</v>
      </c>
      <c r="AM7" s="44">
        <v>10.54</v>
      </c>
      <c r="AN7" s="44">
        <v>3</v>
      </c>
      <c r="AO7" s="44">
        <v>3</v>
      </c>
      <c r="AP7" s="44">
        <v>3</v>
      </c>
      <c r="AQ7" s="44">
        <v>3.01</v>
      </c>
      <c r="AR7" s="49">
        <f t="shared" ref="AR7:AR70" si="0">AA7/SUMIF($B$6:$B$148,B7,$AA$6:$AA$148)</f>
        <v>1.5378443675242761E-2</v>
      </c>
    </row>
    <row r="8" spans="2:44">
      <c r="B8" s="44">
        <v>1</v>
      </c>
      <c r="C8" s="45">
        <v>42709</v>
      </c>
      <c r="D8" s="44">
        <v>908182</v>
      </c>
      <c r="E8" s="44" t="s">
        <v>61</v>
      </c>
      <c r="F8" s="44" t="s">
        <v>62</v>
      </c>
      <c r="G8" s="44">
        <v>2.5</v>
      </c>
      <c r="H8" s="44" t="s">
        <v>63</v>
      </c>
      <c r="I8" s="46">
        <v>6578995</v>
      </c>
      <c r="J8" s="45">
        <v>42659</v>
      </c>
      <c r="K8" s="45">
        <v>42841</v>
      </c>
      <c r="L8" s="45">
        <v>42830</v>
      </c>
      <c r="M8" s="44">
        <v>0</v>
      </c>
      <c r="N8" s="44">
        <v>0.72526999999999997</v>
      </c>
      <c r="O8" s="44">
        <v>1.25</v>
      </c>
      <c r="P8" s="44">
        <v>3.9834999999999998</v>
      </c>
      <c r="Q8" s="44">
        <v>50</v>
      </c>
      <c r="R8" s="44">
        <v>1.0943700000000001</v>
      </c>
      <c r="S8" s="44">
        <v>370.81</v>
      </c>
      <c r="T8" s="44">
        <v>371.90440000000001</v>
      </c>
      <c r="U8" s="44">
        <v>320.25279999999998</v>
      </c>
      <c r="V8" s="44">
        <v>3.3626399999999999</v>
      </c>
      <c r="W8" s="44">
        <v>-2.9</v>
      </c>
      <c r="X8" s="44">
        <v>-3.64</v>
      </c>
      <c r="Y8" s="44">
        <v>-2.59</v>
      </c>
      <c r="Z8" s="44">
        <v>-2.12</v>
      </c>
      <c r="AA8" s="44">
        <v>24467569784</v>
      </c>
      <c r="AB8" s="44">
        <v>82.965800000000002</v>
      </c>
      <c r="AC8" s="44">
        <v>42644</v>
      </c>
      <c r="AD8" s="44">
        <v>264.8</v>
      </c>
      <c r="AE8" s="44">
        <v>42689</v>
      </c>
      <c r="AF8" s="44">
        <v>3.1920000000000002</v>
      </c>
      <c r="AG8" s="44">
        <v>0.33333000000000002</v>
      </c>
      <c r="AH8" s="44">
        <v>264.39999999999998</v>
      </c>
      <c r="AI8" s="44">
        <v>3.97</v>
      </c>
      <c r="AJ8" s="44">
        <v>3.97</v>
      </c>
      <c r="AK8" s="44">
        <v>3.25</v>
      </c>
      <c r="AL8" s="44">
        <v>10.79</v>
      </c>
      <c r="AM8" s="44">
        <v>12.78</v>
      </c>
      <c r="AN8" s="44">
        <v>3.28</v>
      </c>
      <c r="AO8" s="44">
        <v>3.29</v>
      </c>
      <c r="AP8" s="44">
        <v>3.3</v>
      </c>
      <c r="AQ8" s="44">
        <v>3.31</v>
      </c>
      <c r="AR8" s="49">
        <f t="shared" si="0"/>
        <v>3.9717101541036748E-2</v>
      </c>
    </row>
    <row r="9" spans="2:44">
      <c r="B9" s="44">
        <v>1</v>
      </c>
      <c r="C9" s="45">
        <v>42709</v>
      </c>
      <c r="D9" s="44" t="s">
        <v>64</v>
      </c>
      <c r="E9" s="44" t="s">
        <v>65</v>
      </c>
      <c r="F9" s="44" t="s">
        <v>56</v>
      </c>
      <c r="G9" s="44">
        <v>1.875</v>
      </c>
      <c r="H9" s="44" t="s">
        <v>66</v>
      </c>
      <c r="I9" s="46">
        <v>15743220</v>
      </c>
      <c r="J9" s="45">
        <v>42696</v>
      </c>
      <c r="K9" s="45">
        <v>42877</v>
      </c>
      <c r="L9" s="45">
        <v>42866</v>
      </c>
      <c r="M9" s="44">
        <v>0</v>
      </c>
      <c r="N9" s="44">
        <v>0.92818000000000001</v>
      </c>
      <c r="O9" s="44">
        <v>0.9375</v>
      </c>
      <c r="P9" s="44"/>
      <c r="Q9" s="44">
        <v>13</v>
      </c>
      <c r="R9" s="44">
        <v>8.6730000000000002E-2</v>
      </c>
      <c r="S9" s="44">
        <v>126.97</v>
      </c>
      <c r="T9" s="44">
        <v>163.6241</v>
      </c>
      <c r="U9" s="44"/>
      <c r="V9" s="44">
        <v>5.9640899999999997</v>
      </c>
      <c r="W9" s="44">
        <v>-2.38</v>
      </c>
      <c r="X9" s="44">
        <v>-2.44</v>
      </c>
      <c r="Y9" s="44">
        <v>-2.36</v>
      </c>
      <c r="Z9" s="44">
        <v>-2.3199999999999998</v>
      </c>
      <c r="AA9" s="44">
        <v>25759699914</v>
      </c>
      <c r="AB9" s="44">
        <v>205.65809999999999</v>
      </c>
      <c r="AC9" s="44">
        <v>42644</v>
      </c>
      <c r="AD9" s="44">
        <v>264.88760000000002</v>
      </c>
      <c r="AE9" s="44">
        <v>42689</v>
      </c>
      <c r="AF9" s="44">
        <v>1.288</v>
      </c>
      <c r="AG9" s="44"/>
      <c r="AH9" s="44"/>
      <c r="AI9" s="44">
        <v>4.18</v>
      </c>
      <c r="AJ9" s="44">
        <v>4.18</v>
      </c>
      <c r="AK9" s="44">
        <v>5.71</v>
      </c>
      <c r="AL9" s="44">
        <v>33.49</v>
      </c>
      <c r="AM9" s="44">
        <v>37.200000000000003</v>
      </c>
      <c r="AN9" s="44">
        <v>5.78</v>
      </c>
      <c r="AO9" s="44">
        <v>5.78</v>
      </c>
      <c r="AP9" s="44">
        <v>5.78</v>
      </c>
      <c r="AQ9" s="44">
        <v>5.78</v>
      </c>
      <c r="AR9" s="49">
        <f t="shared" si="0"/>
        <v>4.1814558053084878E-2</v>
      </c>
    </row>
    <row r="10" spans="2:44">
      <c r="B10" s="44">
        <v>1</v>
      </c>
      <c r="C10" s="45">
        <v>42709</v>
      </c>
      <c r="D10" s="44" t="s">
        <v>67</v>
      </c>
      <c r="E10" s="44" t="s">
        <v>68</v>
      </c>
      <c r="F10" s="44" t="s">
        <v>56</v>
      </c>
      <c r="G10" s="44">
        <v>0.125</v>
      </c>
      <c r="H10" s="44" t="s">
        <v>69</v>
      </c>
      <c r="I10" s="46">
        <v>15243857</v>
      </c>
      <c r="J10" s="45">
        <v>42635</v>
      </c>
      <c r="K10" s="45">
        <v>42816</v>
      </c>
      <c r="L10" s="45">
        <v>42807</v>
      </c>
      <c r="M10" s="44">
        <v>0</v>
      </c>
      <c r="N10" s="44">
        <v>0.59116000000000002</v>
      </c>
      <c r="O10" s="44">
        <v>6.25E-2</v>
      </c>
      <c r="P10" s="44"/>
      <c r="Q10" s="44">
        <v>74</v>
      </c>
      <c r="R10" s="44">
        <v>2.792E-2</v>
      </c>
      <c r="S10" s="44">
        <v>116.76</v>
      </c>
      <c r="T10" s="44">
        <v>127.6092</v>
      </c>
      <c r="U10" s="44"/>
      <c r="V10" s="44">
        <v>7.2955800000000002</v>
      </c>
      <c r="W10" s="44">
        <v>-2.0499999999999998</v>
      </c>
      <c r="X10" s="44">
        <v>-2.1</v>
      </c>
      <c r="Y10" s="44">
        <v>-2.0299999999999998</v>
      </c>
      <c r="Z10" s="44">
        <v>-2</v>
      </c>
      <c r="AA10" s="44">
        <v>19452569682</v>
      </c>
      <c r="AB10" s="44">
        <v>242.4194</v>
      </c>
      <c r="AC10" s="44">
        <v>42644</v>
      </c>
      <c r="AD10" s="44">
        <v>264.88679999999999</v>
      </c>
      <c r="AE10" s="44">
        <v>42689</v>
      </c>
      <c r="AF10" s="44">
        <v>1.093</v>
      </c>
      <c r="AG10" s="44"/>
      <c r="AH10" s="44"/>
      <c r="AI10" s="44">
        <v>3.16</v>
      </c>
      <c r="AJ10" s="44">
        <v>3.16</v>
      </c>
      <c r="AK10" s="44">
        <v>7.27</v>
      </c>
      <c r="AL10" s="44">
        <v>52.94</v>
      </c>
      <c r="AM10" s="44">
        <v>57.72</v>
      </c>
      <c r="AN10" s="44">
        <v>7.34</v>
      </c>
      <c r="AO10" s="44">
        <v>7.34</v>
      </c>
      <c r="AP10" s="44">
        <v>7.34</v>
      </c>
      <c r="AQ10" s="44">
        <v>7.34</v>
      </c>
      <c r="AR10" s="49">
        <f t="shared" si="0"/>
        <v>3.1576478257326172E-2</v>
      </c>
    </row>
    <row r="11" spans="2:44">
      <c r="B11" s="44">
        <v>1</v>
      </c>
      <c r="C11" s="45">
        <v>42709</v>
      </c>
      <c r="D11" s="44">
        <v>898302</v>
      </c>
      <c r="E11" s="44" t="s">
        <v>70</v>
      </c>
      <c r="F11" s="44" t="s">
        <v>62</v>
      </c>
      <c r="G11" s="44">
        <v>2.5</v>
      </c>
      <c r="H11" s="44" t="s">
        <v>69</v>
      </c>
      <c r="I11" s="46">
        <v>6821210</v>
      </c>
      <c r="J11" s="45">
        <v>42568</v>
      </c>
      <c r="K11" s="45">
        <v>42752</v>
      </c>
      <c r="L11" s="45">
        <v>42741</v>
      </c>
      <c r="M11" s="44">
        <v>0</v>
      </c>
      <c r="N11" s="44">
        <v>0.23369999999999999</v>
      </c>
      <c r="O11" s="44">
        <v>1.25</v>
      </c>
      <c r="P11" s="44">
        <v>3.3544</v>
      </c>
      <c r="Q11" s="44">
        <v>141</v>
      </c>
      <c r="R11" s="44">
        <v>2.5704899999999999</v>
      </c>
      <c r="S11" s="44">
        <v>364.91</v>
      </c>
      <c r="T11" s="44">
        <v>367.48050000000001</v>
      </c>
      <c r="U11" s="44">
        <v>273.68150000000003</v>
      </c>
      <c r="V11" s="44">
        <v>7.6168500000000003</v>
      </c>
      <c r="W11" s="44">
        <v>-2.09</v>
      </c>
      <c r="X11" s="44">
        <v>-2.44</v>
      </c>
      <c r="Y11" s="44">
        <v>-1.95</v>
      </c>
      <c r="Z11" s="44">
        <v>-1.73</v>
      </c>
      <c r="AA11" s="44">
        <v>25066616021</v>
      </c>
      <c r="AB11" s="44">
        <v>97.667900000000003</v>
      </c>
      <c r="AC11" s="44">
        <v>42644</v>
      </c>
      <c r="AD11" s="44">
        <v>264.8</v>
      </c>
      <c r="AE11" s="44">
        <v>42689</v>
      </c>
      <c r="AF11" s="44">
        <v>2.7109999999999999</v>
      </c>
      <c r="AG11" s="44">
        <v>0.83333000000000002</v>
      </c>
      <c r="AH11" s="44">
        <v>262.10000000000002</v>
      </c>
      <c r="AI11" s="44">
        <v>4.07</v>
      </c>
      <c r="AJ11" s="44">
        <v>4.07</v>
      </c>
      <c r="AK11" s="44">
        <v>7.05</v>
      </c>
      <c r="AL11" s="44">
        <v>52.25</v>
      </c>
      <c r="AM11" s="44">
        <v>56.96</v>
      </c>
      <c r="AN11" s="44">
        <v>7.1</v>
      </c>
      <c r="AO11" s="44">
        <v>7.11</v>
      </c>
      <c r="AP11" s="44">
        <v>7.12</v>
      </c>
      <c r="AQ11" s="44">
        <v>7.14</v>
      </c>
      <c r="AR11" s="49">
        <f t="shared" si="0"/>
        <v>4.0689506256042951E-2</v>
      </c>
    </row>
    <row r="12" spans="2:44">
      <c r="B12" s="44">
        <v>1</v>
      </c>
      <c r="C12" s="45">
        <v>42709</v>
      </c>
      <c r="D12" s="44" t="s">
        <v>71</v>
      </c>
      <c r="E12" s="44" t="s">
        <v>72</v>
      </c>
      <c r="F12" s="44" t="s">
        <v>56</v>
      </c>
      <c r="G12" s="44">
        <v>0.125</v>
      </c>
      <c r="H12" s="44" t="s">
        <v>73</v>
      </c>
      <c r="I12" s="46">
        <v>8204768</v>
      </c>
      <c r="J12" s="45">
        <v>42635</v>
      </c>
      <c r="K12" s="45">
        <v>42816</v>
      </c>
      <c r="L12" s="45">
        <v>42807</v>
      </c>
      <c r="M12" s="44">
        <v>0</v>
      </c>
      <c r="N12" s="44">
        <v>0.59116000000000002</v>
      </c>
      <c r="O12" s="44">
        <v>6.25E-2</v>
      </c>
      <c r="P12" s="44"/>
      <c r="Q12" s="44">
        <v>74</v>
      </c>
      <c r="R12" s="44">
        <v>2.6210000000000001E-2</v>
      </c>
      <c r="S12" s="44">
        <v>119.41</v>
      </c>
      <c r="T12" s="44">
        <v>122.5086</v>
      </c>
      <c r="U12" s="44"/>
      <c r="V12" s="44">
        <v>9.2955799999999993</v>
      </c>
      <c r="W12" s="44">
        <v>-1.83</v>
      </c>
      <c r="X12" s="44">
        <v>-1.86</v>
      </c>
      <c r="Y12" s="44">
        <v>-1.81</v>
      </c>
      <c r="Z12" s="44">
        <v>-1.79</v>
      </c>
      <c r="AA12" s="44">
        <v>10051548810</v>
      </c>
      <c r="AB12" s="44">
        <v>258.24189999999999</v>
      </c>
      <c r="AC12" s="44">
        <v>42644</v>
      </c>
      <c r="AD12" s="44">
        <v>264.88650000000001</v>
      </c>
      <c r="AE12" s="44">
        <v>42689</v>
      </c>
      <c r="AF12" s="44">
        <v>1.026</v>
      </c>
      <c r="AG12" s="44"/>
      <c r="AH12" s="44"/>
      <c r="AI12" s="44">
        <v>1.63</v>
      </c>
      <c r="AJ12" s="44">
        <v>1.63</v>
      </c>
      <c r="AK12" s="44">
        <v>9.25</v>
      </c>
      <c r="AL12" s="44">
        <v>85.82</v>
      </c>
      <c r="AM12" s="44">
        <v>92.08</v>
      </c>
      <c r="AN12" s="44">
        <v>9.33</v>
      </c>
      <c r="AO12" s="44">
        <v>9.33</v>
      </c>
      <c r="AP12" s="44">
        <v>9.33</v>
      </c>
      <c r="AQ12" s="44">
        <v>9.34</v>
      </c>
      <c r="AR12" s="49">
        <f t="shared" si="0"/>
        <v>1.631622544681641E-2</v>
      </c>
    </row>
    <row r="13" spans="2:44">
      <c r="B13" s="44">
        <v>1</v>
      </c>
      <c r="C13" s="45">
        <v>42709</v>
      </c>
      <c r="D13" s="44" t="s">
        <v>74</v>
      </c>
      <c r="E13" s="44" t="s">
        <v>75</v>
      </c>
      <c r="F13" s="44" t="s">
        <v>56</v>
      </c>
      <c r="G13" s="44">
        <v>1.25</v>
      </c>
      <c r="H13" s="44" t="s">
        <v>76</v>
      </c>
      <c r="I13" s="46">
        <v>14170199</v>
      </c>
      <c r="J13" s="45">
        <v>42696</v>
      </c>
      <c r="K13" s="45">
        <v>42877</v>
      </c>
      <c r="L13" s="45">
        <v>42866</v>
      </c>
      <c r="M13" s="44">
        <v>0</v>
      </c>
      <c r="N13" s="44">
        <v>0.92818000000000001</v>
      </c>
      <c r="O13" s="44">
        <v>0.625</v>
      </c>
      <c r="P13" s="44"/>
      <c r="Q13" s="44">
        <v>13</v>
      </c>
      <c r="R13" s="44">
        <v>6.1269999999999998E-2</v>
      </c>
      <c r="S13" s="44">
        <v>136.12</v>
      </c>
      <c r="T13" s="44">
        <v>185.85550000000001</v>
      </c>
      <c r="U13" s="44"/>
      <c r="V13" s="44">
        <v>10.964090000000001</v>
      </c>
      <c r="W13" s="44">
        <v>-1.76</v>
      </c>
      <c r="X13" s="44">
        <v>-1.8</v>
      </c>
      <c r="Y13" s="44">
        <v>-1.75</v>
      </c>
      <c r="Z13" s="44">
        <v>-1.73</v>
      </c>
      <c r="AA13" s="44">
        <v>26336100243</v>
      </c>
      <c r="AB13" s="44">
        <v>194.0667</v>
      </c>
      <c r="AC13" s="44">
        <v>42644</v>
      </c>
      <c r="AD13" s="44">
        <v>264.88740000000001</v>
      </c>
      <c r="AE13" s="44">
        <v>42689</v>
      </c>
      <c r="AF13" s="44">
        <v>1.365</v>
      </c>
      <c r="AG13" s="44"/>
      <c r="AH13" s="44"/>
      <c r="AI13" s="44">
        <v>4.28</v>
      </c>
      <c r="AJ13" s="44">
        <v>4.28</v>
      </c>
      <c r="AK13" s="44">
        <v>10.4</v>
      </c>
      <c r="AL13" s="44">
        <v>111.78</v>
      </c>
      <c r="AM13" s="44">
        <v>119.03</v>
      </c>
      <c r="AN13" s="44">
        <v>10.49</v>
      </c>
      <c r="AO13" s="44">
        <v>10.49</v>
      </c>
      <c r="AP13" s="44">
        <v>10.49</v>
      </c>
      <c r="AQ13" s="44">
        <v>10.49</v>
      </c>
      <c r="AR13" s="49">
        <f t="shared" si="0"/>
        <v>4.2750202687892473E-2</v>
      </c>
    </row>
    <row r="14" spans="2:44">
      <c r="B14" s="44">
        <v>1</v>
      </c>
      <c r="C14" s="45">
        <v>42709</v>
      </c>
      <c r="D14" s="44" t="s">
        <v>77</v>
      </c>
      <c r="E14" s="44" t="s">
        <v>78</v>
      </c>
      <c r="F14" s="44" t="s">
        <v>56</v>
      </c>
      <c r="G14" s="44">
        <v>0.125</v>
      </c>
      <c r="H14" s="44" t="s">
        <v>79</v>
      </c>
      <c r="I14" s="46">
        <v>14229213</v>
      </c>
      <c r="J14" s="45">
        <v>42635</v>
      </c>
      <c r="K14" s="45">
        <v>42816</v>
      </c>
      <c r="L14" s="45">
        <v>42807</v>
      </c>
      <c r="M14" s="44">
        <v>0</v>
      </c>
      <c r="N14" s="44">
        <v>0.59116000000000002</v>
      </c>
      <c r="O14" s="44">
        <v>6.25E-2</v>
      </c>
      <c r="P14" s="44"/>
      <c r="Q14" s="44">
        <v>74</v>
      </c>
      <c r="R14" s="44">
        <v>2.8510000000000001E-2</v>
      </c>
      <c r="S14" s="44">
        <v>124.63</v>
      </c>
      <c r="T14" s="44">
        <v>139.077</v>
      </c>
      <c r="U14" s="44"/>
      <c r="V14" s="44">
        <v>12.295579999999999</v>
      </c>
      <c r="W14" s="44">
        <v>-1.7</v>
      </c>
      <c r="X14" s="44">
        <v>-1.73</v>
      </c>
      <c r="Y14" s="44">
        <v>-1.69</v>
      </c>
      <c r="Z14" s="44">
        <v>-1.67</v>
      </c>
      <c r="AA14" s="44">
        <v>19789555927</v>
      </c>
      <c r="AB14" s="44">
        <v>237.42</v>
      </c>
      <c r="AC14" s="44">
        <v>42644</v>
      </c>
      <c r="AD14" s="44">
        <v>264.88709999999998</v>
      </c>
      <c r="AE14" s="44">
        <v>42689</v>
      </c>
      <c r="AF14" s="44">
        <v>1.1160000000000001</v>
      </c>
      <c r="AG14" s="44"/>
      <c r="AH14" s="44"/>
      <c r="AI14" s="44">
        <v>3.21</v>
      </c>
      <c r="AJ14" s="44">
        <v>3.21</v>
      </c>
      <c r="AK14" s="44">
        <v>12.21</v>
      </c>
      <c r="AL14" s="44">
        <v>149.84</v>
      </c>
      <c r="AM14" s="44">
        <v>158.6</v>
      </c>
      <c r="AN14" s="44">
        <v>12.32</v>
      </c>
      <c r="AO14" s="44">
        <v>12.32</v>
      </c>
      <c r="AP14" s="44">
        <v>12.32</v>
      </c>
      <c r="AQ14" s="44">
        <v>12.32</v>
      </c>
      <c r="AR14" s="49">
        <f t="shared" si="0"/>
        <v>3.2123492816955625E-2</v>
      </c>
    </row>
    <row r="15" spans="2:44">
      <c r="B15" s="44">
        <v>1</v>
      </c>
      <c r="C15" s="45">
        <v>42709</v>
      </c>
      <c r="D15" s="44">
        <v>893266</v>
      </c>
      <c r="E15" s="44" t="s">
        <v>80</v>
      </c>
      <c r="F15" s="44" t="s">
        <v>62</v>
      </c>
      <c r="G15" s="44">
        <v>4.125</v>
      </c>
      <c r="H15" s="44" t="s">
        <v>81</v>
      </c>
      <c r="I15" s="46">
        <v>4841239</v>
      </c>
      <c r="J15" s="45">
        <v>42573</v>
      </c>
      <c r="K15" s="45">
        <v>42757</v>
      </c>
      <c r="L15" s="45">
        <v>42747</v>
      </c>
      <c r="M15" s="44">
        <v>0</v>
      </c>
      <c r="N15" s="44">
        <v>0.26086999999999999</v>
      </c>
      <c r="O15" s="44">
        <v>2.0625</v>
      </c>
      <c r="P15" s="44">
        <v>4.0012999999999996</v>
      </c>
      <c r="Q15" s="44">
        <v>136</v>
      </c>
      <c r="R15" s="44">
        <v>2.9574799999999999</v>
      </c>
      <c r="S15" s="44">
        <v>364.14</v>
      </c>
      <c r="T15" s="44">
        <v>367.09750000000003</v>
      </c>
      <c r="U15" s="44">
        <v>198.9419</v>
      </c>
      <c r="V15" s="44">
        <v>13.63043</v>
      </c>
      <c r="W15" s="44">
        <v>-1.75</v>
      </c>
      <c r="X15" s="44">
        <v>-1.97</v>
      </c>
      <c r="Y15" s="44">
        <v>-1.66</v>
      </c>
      <c r="Z15" s="44">
        <v>-1.52</v>
      </c>
      <c r="AA15" s="44">
        <v>17772066496</v>
      </c>
      <c r="AB15" s="44">
        <v>135.1</v>
      </c>
      <c r="AC15" s="44">
        <v>42644</v>
      </c>
      <c r="AD15" s="44">
        <v>264.8</v>
      </c>
      <c r="AE15" s="44">
        <v>42689</v>
      </c>
      <c r="AF15" s="44">
        <v>1.96</v>
      </c>
      <c r="AG15" s="44">
        <v>0.83333000000000002</v>
      </c>
      <c r="AH15" s="44">
        <v>262.10000000000002</v>
      </c>
      <c r="AI15" s="44">
        <v>2.88</v>
      </c>
      <c r="AJ15" s="44">
        <v>2.88</v>
      </c>
      <c r="AK15" s="44">
        <v>11.43</v>
      </c>
      <c r="AL15" s="44">
        <v>145.63999999999999</v>
      </c>
      <c r="AM15" s="44">
        <v>154.04</v>
      </c>
      <c r="AN15" s="44">
        <v>11.49</v>
      </c>
      <c r="AO15" s="44">
        <v>11.52</v>
      </c>
      <c r="AP15" s="44">
        <v>11.53</v>
      </c>
      <c r="AQ15" s="44">
        <v>11.58</v>
      </c>
      <c r="AR15" s="49">
        <f t="shared" si="0"/>
        <v>2.884859329500172E-2</v>
      </c>
    </row>
    <row r="16" spans="2:44">
      <c r="B16" s="44">
        <v>1</v>
      </c>
      <c r="C16" s="45">
        <v>42709</v>
      </c>
      <c r="D16" s="44" t="s">
        <v>82</v>
      </c>
      <c r="E16" s="44" t="s">
        <v>83</v>
      </c>
      <c r="F16" s="44" t="s">
        <v>56</v>
      </c>
      <c r="G16" s="44">
        <v>1.25</v>
      </c>
      <c r="H16" s="44" t="s">
        <v>84</v>
      </c>
      <c r="I16" s="46">
        <v>13459618</v>
      </c>
      <c r="J16" s="45">
        <v>42696</v>
      </c>
      <c r="K16" s="45">
        <v>42877</v>
      </c>
      <c r="L16" s="45">
        <v>42866</v>
      </c>
      <c r="M16" s="44">
        <v>0</v>
      </c>
      <c r="N16" s="44">
        <v>0.92818000000000001</v>
      </c>
      <c r="O16" s="44">
        <v>0.625</v>
      </c>
      <c r="P16" s="44"/>
      <c r="Q16" s="44">
        <v>13</v>
      </c>
      <c r="R16" s="44">
        <v>5.4760000000000003E-2</v>
      </c>
      <c r="S16" s="44">
        <v>152.31</v>
      </c>
      <c r="T16" s="44">
        <v>185.8623</v>
      </c>
      <c r="U16" s="44"/>
      <c r="V16" s="44">
        <v>15.964090000000001</v>
      </c>
      <c r="W16" s="44">
        <v>-1.64</v>
      </c>
      <c r="X16" s="44">
        <v>-1.66</v>
      </c>
      <c r="Y16" s="44">
        <v>-1.63</v>
      </c>
      <c r="Z16" s="44">
        <v>-1.61</v>
      </c>
      <c r="AA16" s="44">
        <v>25016355633</v>
      </c>
      <c r="AB16" s="44">
        <v>217.13229999999999</v>
      </c>
      <c r="AC16" s="44">
        <v>42644</v>
      </c>
      <c r="AD16" s="44">
        <v>264.88619999999997</v>
      </c>
      <c r="AE16" s="44">
        <v>42689</v>
      </c>
      <c r="AF16" s="44">
        <v>1.22</v>
      </c>
      <c r="AG16" s="44"/>
      <c r="AH16" s="44"/>
      <c r="AI16" s="44">
        <v>4.0599999999999996</v>
      </c>
      <c r="AJ16" s="44">
        <v>4.0599999999999996</v>
      </c>
      <c r="AK16" s="44">
        <v>14.85</v>
      </c>
      <c r="AL16" s="44">
        <v>230.75</v>
      </c>
      <c r="AM16" s="44">
        <v>242.06</v>
      </c>
      <c r="AN16" s="44">
        <v>14.97</v>
      </c>
      <c r="AO16" s="44">
        <v>14.97</v>
      </c>
      <c r="AP16" s="44">
        <v>14.98</v>
      </c>
      <c r="AQ16" s="44">
        <v>14.98</v>
      </c>
      <c r="AR16" s="49">
        <f t="shared" si="0"/>
        <v>4.0607920837004187E-2</v>
      </c>
    </row>
    <row r="17" spans="2:44">
      <c r="B17" s="44">
        <v>1</v>
      </c>
      <c r="C17" s="45">
        <v>42709</v>
      </c>
      <c r="D17" s="44" t="s">
        <v>85</v>
      </c>
      <c r="E17" s="44" t="s">
        <v>86</v>
      </c>
      <c r="F17" s="44" t="s">
        <v>56</v>
      </c>
      <c r="G17" s="44">
        <v>0.75</v>
      </c>
      <c r="H17" s="44" t="s">
        <v>87</v>
      </c>
      <c r="I17" s="46">
        <v>14570332</v>
      </c>
      <c r="J17" s="45">
        <v>42635</v>
      </c>
      <c r="K17" s="45">
        <v>42816</v>
      </c>
      <c r="L17" s="45">
        <v>42807</v>
      </c>
      <c r="M17" s="44">
        <v>0</v>
      </c>
      <c r="N17" s="44">
        <v>0.59116000000000002</v>
      </c>
      <c r="O17" s="44">
        <v>0.375</v>
      </c>
      <c r="P17" s="44"/>
      <c r="Q17" s="44">
        <v>74</v>
      </c>
      <c r="R17" s="44">
        <v>0.17488000000000001</v>
      </c>
      <c r="S17" s="44">
        <v>146.03</v>
      </c>
      <c r="T17" s="44">
        <v>166.74109999999999</v>
      </c>
      <c r="U17" s="44"/>
      <c r="V17" s="44">
        <v>17.295580000000001</v>
      </c>
      <c r="W17" s="44">
        <v>-1.58</v>
      </c>
      <c r="X17" s="44">
        <v>-1.6</v>
      </c>
      <c r="Y17" s="44">
        <v>-1.57</v>
      </c>
      <c r="Z17" s="44">
        <v>-1.56</v>
      </c>
      <c r="AA17" s="44">
        <v>24294728135</v>
      </c>
      <c r="AB17" s="44">
        <v>232.22900000000001</v>
      </c>
      <c r="AC17" s="44">
        <v>42644</v>
      </c>
      <c r="AD17" s="44">
        <v>264.88740000000001</v>
      </c>
      <c r="AE17" s="44">
        <v>42689</v>
      </c>
      <c r="AF17" s="44">
        <v>1.141</v>
      </c>
      <c r="AG17" s="44"/>
      <c r="AH17" s="44"/>
      <c r="AI17" s="44">
        <v>3.94</v>
      </c>
      <c r="AJ17" s="44">
        <v>3.94</v>
      </c>
      <c r="AK17" s="44">
        <v>16.46</v>
      </c>
      <c r="AL17" s="44">
        <v>279.58999999999997</v>
      </c>
      <c r="AM17" s="44">
        <v>292.36</v>
      </c>
      <c r="AN17" s="44">
        <v>16.59</v>
      </c>
      <c r="AO17" s="44">
        <v>16.59</v>
      </c>
      <c r="AP17" s="44">
        <v>16.59</v>
      </c>
      <c r="AQ17" s="44">
        <v>16.59</v>
      </c>
      <c r="AR17" s="49">
        <f t="shared" si="0"/>
        <v>3.9436535494451183E-2</v>
      </c>
    </row>
    <row r="18" spans="2:44">
      <c r="B18" s="44">
        <v>1</v>
      </c>
      <c r="C18" s="45">
        <v>42709</v>
      </c>
      <c r="D18" s="44">
        <v>3179082</v>
      </c>
      <c r="E18" s="44" t="s">
        <v>88</v>
      </c>
      <c r="F18" s="44" t="s">
        <v>62</v>
      </c>
      <c r="G18" s="44">
        <v>2</v>
      </c>
      <c r="H18" s="44" t="s">
        <v>89</v>
      </c>
      <c r="I18" s="46">
        <v>9083989</v>
      </c>
      <c r="J18" s="45">
        <v>42577</v>
      </c>
      <c r="K18" s="45">
        <v>42761</v>
      </c>
      <c r="L18" s="45">
        <v>42752</v>
      </c>
      <c r="M18" s="44">
        <v>0</v>
      </c>
      <c r="N18" s="44">
        <v>0.28260999999999997</v>
      </c>
      <c r="O18" s="44">
        <v>1</v>
      </c>
      <c r="P18" s="44">
        <v>1.5098</v>
      </c>
      <c r="Q18" s="44">
        <v>132</v>
      </c>
      <c r="R18" s="44">
        <v>1.08311</v>
      </c>
      <c r="S18" s="44">
        <v>262.73</v>
      </c>
      <c r="T18" s="44">
        <v>263.81310000000002</v>
      </c>
      <c r="U18" s="44">
        <v>153.61179999999999</v>
      </c>
      <c r="V18" s="44">
        <v>18.141300000000001</v>
      </c>
      <c r="W18" s="44">
        <v>-1.63</v>
      </c>
      <c r="X18" s="44">
        <v>-1.79</v>
      </c>
      <c r="Y18" s="44">
        <v>-1.56</v>
      </c>
      <c r="Z18" s="44">
        <v>-1.46</v>
      </c>
      <c r="AA18" s="44">
        <v>23964754108</v>
      </c>
      <c r="AB18" s="44">
        <v>173.6</v>
      </c>
      <c r="AC18" s="44">
        <v>42644</v>
      </c>
      <c r="AD18" s="44">
        <v>264.8</v>
      </c>
      <c r="AE18" s="44">
        <v>42689</v>
      </c>
      <c r="AF18" s="44">
        <v>1.5249999999999999</v>
      </c>
      <c r="AG18" s="44">
        <v>0.83333000000000002</v>
      </c>
      <c r="AH18" s="44">
        <v>262.10000000000002</v>
      </c>
      <c r="AI18" s="44">
        <v>3.89</v>
      </c>
      <c r="AJ18" s="44">
        <v>3.89</v>
      </c>
      <c r="AK18" s="44">
        <v>16.07</v>
      </c>
      <c r="AL18" s="44">
        <v>278.5</v>
      </c>
      <c r="AM18" s="44">
        <v>291.26</v>
      </c>
      <c r="AN18" s="44">
        <v>16.149999999999999</v>
      </c>
      <c r="AO18" s="44">
        <v>16.18</v>
      </c>
      <c r="AP18" s="44">
        <v>16.2</v>
      </c>
      <c r="AQ18" s="44">
        <v>16.239999999999998</v>
      </c>
      <c r="AR18" s="49">
        <f t="shared" si="0"/>
        <v>3.8900903551762948E-2</v>
      </c>
    </row>
    <row r="19" spans="2:44">
      <c r="B19" s="44">
        <v>1</v>
      </c>
      <c r="C19" s="45">
        <v>42709</v>
      </c>
      <c r="D19" s="44" t="s">
        <v>90</v>
      </c>
      <c r="E19" s="44" t="s">
        <v>91</v>
      </c>
      <c r="F19" s="44" t="s">
        <v>56</v>
      </c>
      <c r="G19" s="44">
        <v>0.125</v>
      </c>
      <c r="H19" s="44" t="s">
        <v>92</v>
      </c>
      <c r="I19" s="46">
        <v>3760400</v>
      </c>
      <c r="J19" s="45">
        <v>42696</v>
      </c>
      <c r="K19" s="45">
        <v>42877</v>
      </c>
      <c r="L19" s="45">
        <v>42866</v>
      </c>
      <c r="M19" s="44">
        <v>0</v>
      </c>
      <c r="N19" s="44">
        <v>0.92818000000000001</v>
      </c>
      <c r="O19" s="44">
        <v>6.25E-2</v>
      </c>
      <c r="P19" s="44"/>
      <c r="Q19" s="44">
        <v>13</v>
      </c>
      <c r="R19" s="44">
        <v>4.5700000000000003E-3</v>
      </c>
      <c r="S19" s="44">
        <v>139.24</v>
      </c>
      <c r="T19" s="44">
        <v>141.8511</v>
      </c>
      <c r="U19" s="44"/>
      <c r="V19" s="44">
        <v>19.964089999999999</v>
      </c>
      <c r="W19" s="44">
        <v>-1.56</v>
      </c>
      <c r="X19" s="44">
        <v>-1.58</v>
      </c>
      <c r="Y19" s="44">
        <v>-1.56</v>
      </c>
      <c r="Z19" s="44">
        <v>-1.55</v>
      </c>
      <c r="AA19" s="44">
        <v>5334170486</v>
      </c>
      <c r="AB19" s="44">
        <v>260.01940000000002</v>
      </c>
      <c r="AC19" s="44">
        <v>42644</v>
      </c>
      <c r="AD19" s="44">
        <v>264.88690000000003</v>
      </c>
      <c r="AE19" s="44">
        <v>42689</v>
      </c>
      <c r="AF19" s="44">
        <v>1.0189999999999999</v>
      </c>
      <c r="AG19" s="44"/>
      <c r="AH19" s="44"/>
      <c r="AI19" s="44">
        <v>0.87</v>
      </c>
      <c r="AJ19" s="44">
        <v>0.87</v>
      </c>
      <c r="AK19" s="44">
        <v>19.77</v>
      </c>
      <c r="AL19" s="44">
        <v>393.28</v>
      </c>
      <c r="AM19" s="44">
        <v>409.47</v>
      </c>
      <c r="AN19" s="44">
        <v>19.920000000000002</v>
      </c>
      <c r="AO19" s="44">
        <v>19.920000000000002</v>
      </c>
      <c r="AP19" s="44">
        <v>19.93</v>
      </c>
      <c r="AQ19" s="44">
        <v>19.93</v>
      </c>
      <c r="AR19" s="49">
        <f t="shared" si="0"/>
        <v>8.6587181604036063E-3</v>
      </c>
    </row>
    <row r="20" spans="2:44">
      <c r="B20" s="44">
        <v>1</v>
      </c>
      <c r="C20" s="45">
        <v>42709</v>
      </c>
      <c r="D20" s="44" t="s">
        <v>93</v>
      </c>
      <c r="E20" s="44" t="s">
        <v>94</v>
      </c>
      <c r="F20" s="44" t="s">
        <v>56</v>
      </c>
      <c r="G20" s="44">
        <v>1.125</v>
      </c>
      <c r="H20" s="44" t="s">
        <v>95</v>
      </c>
      <c r="I20" s="46">
        <v>13065680</v>
      </c>
      <c r="J20" s="45">
        <v>42696</v>
      </c>
      <c r="K20" s="45">
        <v>42877</v>
      </c>
      <c r="L20" s="45">
        <v>42866</v>
      </c>
      <c r="M20" s="44">
        <v>0</v>
      </c>
      <c r="N20" s="44">
        <v>0.92818000000000001</v>
      </c>
      <c r="O20" s="44">
        <v>0.5625</v>
      </c>
      <c r="P20" s="44"/>
      <c r="Q20" s="44">
        <v>13</v>
      </c>
      <c r="R20" s="44">
        <v>5.2909999999999999E-2</v>
      </c>
      <c r="S20" s="44">
        <v>166.42</v>
      </c>
      <c r="T20" s="44">
        <v>218.0215</v>
      </c>
      <c r="U20" s="44"/>
      <c r="V20" s="44">
        <v>20.964089999999999</v>
      </c>
      <c r="W20" s="44">
        <v>-1.57</v>
      </c>
      <c r="X20" s="44">
        <v>-1.58</v>
      </c>
      <c r="Y20" s="44">
        <v>-1.56</v>
      </c>
      <c r="Z20" s="44">
        <v>-1.55</v>
      </c>
      <c r="AA20" s="44">
        <v>28485992778</v>
      </c>
      <c r="AB20" s="44">
        <v>202.24289999999999</v>
      </c>
      <c r="AC20" s="44">
        <v>42644</v>
      </c>
      <c r="AD20" s="44">
        <v>264.88760000000002</v>
      </c>
      <c r="AE20" s="44">
        <v>42689</v>
      </c>
      <c r="AF20" s="44">
        <v>1.31</v>
      </c>
      <c r="AG20" s="44"/>
      <c r="AH20" s="44"/>
      <c r="AI20" s="44">
        <v>4.62</v>
      </c>
      <c r="AJ20" s="44">
        <v>4.62</v>
      </c>
      <c r="AK20" s="44">
        <v>19.329999999999998</v>
      </c>
      <c r="AL20" s="44">
        <v>393.1</v>
      </c>
      <c r="AM20" s="44">
        <v>409.07</v>
      </c>
      <c r="AN20" s="44">
        <v>19.489999999999998</v>
      </c>
      <c r="AO20" s="44">
        <v>19.489999999999998</v>
      </c>
      <c r="AP20" s="44">
        <v>19.489999999999998</v>
      </c>
      <c r="AQ20" s="44">
        <v>19.5</v>
      </c>
      <c r="AR20" s="49">
        <f t="shared" si="0"/>
        <v>4.6240026191767758E-2</v>
      </c>
    </row>
    <row r="21" spans="2:44">
      <c r="B21" s="44">
        <v>1</v>
      </c>
      <c r="C21" s="45">
        <v>42709</v>
      </c>
      <c r="D21" s="44" t="s">
        <v>96</v>
      </c>
      <c r="E21" s="44" t="s">
        <v>97</v>
      </c>
      <c r="F21" s="44" t="s">
        <v>56</v>
      </c>
      <c r="G21" s="44">
        <v>0.625</v>
      </c>
      <c r="H21" s="44" t="s">
        <v>98</v>
      </c>
      <c r="I21" s="46">
        <v>14090030</v>
      </c>
      <c r="J21" s="45">
        <v>42635</v>
      </c>
      <c r="K21" s="45">
        <v>42816</v>
      </c>
      <c r="L21" s="45">
        <v>42807</v>
      </c>
      <c r="M21" s="44">
        <v>0</v>
      </c>
      <c r="N21" s="44">
        <v>0.59116000000000002</v>
      </c>
      <c r="O21" s="44">
        <v>0.3125</v>
      </c>
      <c r="P21" s="44"/>
      <c r="Q21" s="44">
        <v>74</v>
      </c>
      <c r="R21" s="44">
        <v>0.15629999999999999</v>
      </c>
      <c r="S21" s="44">
        <v>160.51</v>
      </c>
      <c r="T21" s="44">
        <v>196.51939999999999</v>
      </c>
      <c r="U21" s="44"/>
      <c r="V21" s="44">
        <v>23.295580000000001</v>
      </c>
      <c r="W21" s="44">
        <v>-1.55</v>
      </c>
      <c r="X21" s="44">
        <v>-1.56</v>
      </c>
      <c r="Y21" s="44">
        <v>-1.54</v>
      </c>
      <c r="Z21" s="44">
        <v>-1.53</v>
      </c>
      <c r="AA21" s="44">
        <v>27689645154</v>
      </c>
      <c r="AB21" s="44">
        <v>216.52260000000001</v>
      </c>
      <c r="AC21" s="44">
        <v>42644</v>
      </c>
      <c r="AD21" s="44">
        <v>264.88720000000001</v>
      </c>
      <c r="AE21" s="44">
        <v>42689</v>
      </c>
      <c r="AF21" s="44">
        <v>1.2230000000000001</v>
      </c>
      <c r="AG21" s="44"/>
      <c r="AH21" s="44"/>
      <c r="AI21" s="44">
        <v>4.49</v>
      </c>
      <c r="AJ21" s="44">
        <v>4.49</v>
      </c>
      <c r="AK21" s="44">
        <v>22.11</v>
      </c>
      <c r="AL21" s="44">
        <v>505.16</v>
      </c>
      <c r="AM21" s="44">
        <v>524.19000000000005</v>
      </c>
      <c r="AN21" s="44">
        <v>22.28</v>
      </c>
      <c r="AO21" s="44">
        <v>22.28</v>
      </c>
      <c r="AP21" s="44">
        <v>22.28</v>
      </c>
      <c r="AQ21" s="44">
        <v>22.29</v>
      </c>
      <c r="AR21" s="49">
        <f t="shared" si="0"/>
        <v>4.4947351041616387E-2</v>
      </c>
    </row>
    <row r="22" spans="2:44">
      <c r="B22" s="44">
        <v>1</v>
      </c>
      <c r="C22" s="45">
        <v>42709</v>
      </c>
      <c r="D22" s="44" t="s">
        <v>99</v>
      </c>
      <c r="E22" s="44" t="s">
        <v>100</v>
      </c>
      <c r="F22" s="44" t="s">
        <v>56</v>
      </c>
      <c r="G22" s="44">
        <v>0.625</v>
      </c>
      <c r="H22" s="44" t="s">
        <v>101</v>
      </c>
      <c r="I22" s="46">
        <v>11909257</v>
      </c>
      <c r="J22" s="45">
        <v>42696</v>
      </c>
      <c r="K22" s="45">
        <v>42877</v>
      </c>
      <c r="L22" s="45">
        <v>42866</v>
      </c>
      <c r="M22" s="44">
        <v>0</v>
      </c>
      <c r="N22" s="44">
        <v>0.92818000000000001</v>
      </c>
      <c r="O22" s="44">
        <v>0.3125</v>
      </c>
      <c r="P22" s="44"/>
      <c r="Q22" s="44">
        <v>13</v>
      </c>
      <c r="R22" s="44">
        <v>2.7980000000000001E-2</v>
      </c>
      <c r="S22" s="44">
        <v>168.27</v>
      </c>
      <c r="T22" s="44">
        <v>209.8169</v>
      </c>
      <c r="U22" s="44"/>
      <c r="V22" s="44">
        <v>25.964089999999999</v>
      </c>
      <c r="W22" s="44">
        <v>-1.53</v>
      </c>
      <c r="X22" s="44">
        <v>-1.54</v>
      </c>
      <c r="Y22" s="44">
        <v>-1.52</v>
      </c>
      <c r="Z22" s="44">
        <v>-1.51</v>
      </c>
      <c r="AA22" s="44">
        <v>24987636539</v>
      </c>
      <c r="AB22" s="44">
        <v>212.46449999999999</v>
      </c>
      <c r="AC22" s="44">
        <v>42644</v>
      </c>
      <c r="AD22" s="44">
        <v>264.88799999999998</v>
      </c>
      <c r="AE22" s="44">
        <v>42689</v>
      </c>
      <c r="AF22" s="44">
        <v>1.2470000000000001</v>
      </c>
      <c r="AG22" s="44"/>
      <c r="AH22" s="44"/>
      <c r="AI22" s="44">
        <v>4.0599999999999996</v>
      </c>
      <c r="AJ22" s="44">
        <v>4.0599999999999996</v>
      </c>
      <c r="AK22" s="44">
        <v>24.55</v>
      </c>
      <c r="AL22" s="44">
        <v>624.21</v>
      </c>
      <c r="AM22" s="44">
        <v>646.23</v>
      </c>
      <c r="AN22" s="44">
        <v>24.74</v>
      </c>
      <c r="AO22" s="44">
        <v>24.74</v>
      </c>
      <c r="AP22" s="44">
        <v>24.74</v>
      </c>
      <c r="AQ22" s="44">
        <v>24.75</v>
      </c>
      <c r="AR22" s="49">
        <f t="shared" si="0"/>
        <v>4.0561302428121157E-2</v>
      </c>
    </row>
    <row r="23" spans="2:44">
      <c r="B23" s="44">
        <v>1</v>
      </c>
      <c r="C23" s="45">
        <v>42709</v>
      </c>
      <c r="D23" s="44" t="s">
        <v>102</v>
      </c>
      <c r="E23" s="44" t="s">
        <v>103</v>
      </c>
      <c r="F23" s="44" t="s">
        <v>56</v>
      </c>
      <c r="G23" s="44">
        <v>0.125</v>
      </c>
      <c r="H23" s="44" t="s">
        <v>104</v>
      </c>
      <c r="I23" s="46">
        <v>15725522</v>
      </c>
      <c r="J23" s="45">
        <v>42635</v>
      </c>
      <c r="K23" s="45">
        <v>42816</v>
      </c>
      <c r="L23" s="45">
        <v>42807</v>
      </c>
      <c r="M23" s="44">
        <v>0</v>
      </c>
      <c r="N23" s="44">
        <v>0.59116000000000002</v>
      </c>
      <c r="O23" s="44">
        <v>6.25E-2</v>
      </c>
      <c r="P23" s="44"/>
      <c r="Q23" s="44">
        <v>74</v>
      </c>
      <c r="R23" s="44">
        <v>2.792E-2</v>
      </c>
      <c r="S23" s="44">
        <v>153.79</v>
      </c>
      <c r="T23" s="44">
        <v>168.06960000000001</v>
      </c>
      <c r="U23" s="44"/>
      <c r="V23" s="44">
        <v>27.295580000000001</v>
      </c>
      <c r="W23" s="44">
        <v>-1.48</v>
      </c>
      <c r="X23" s="44">
        <v>-1.5</v>
      </c>
      <c r="Y23" s="44">
        <v>-1.48</v>
      </c>
      <c r="Z23" s="44">
        <v>-1.47</v>
      </c>
      <c r="AA23" s="44">
        <v>26429828171</v>
      </c>
      <c r="AB23" s="44">
        <v>242.42259999999999</v>
      </c>
      <c r="AC23" s="44">
        <v>42644</v>
      </c>
      <c r="AD23" s="44">
        <v>264.8879</v>
      </c>
      <c r="AE23" s="44">
        <v>42689</v>
      </c>
      <c r="AF23" s="44">
        <v>1.093</v>
      </c>
      <c r="AG23" s="44"/>
      <c r="AH23" s="44"/>
      <c r="AI23" s="44">
        <v>4.29</v>
      </c>
      <c r="AJ23" s="44">
        <v>4.29</v>
      </c>
      <c r="AK23" s="44">
        <v>26.95</v>
      </c>
      <c r="AL23" s="44">
        <v>732.2</v>
      </c>
      <c r="AM23" s="44">
        <v>756.77</v>
      </c>
      <c r="AN23" s="44">
        <v>27.15</v>
      </c>
      <c r="AO23" s="44">
        <v>27.15</v>
      </c>
      <c r="AP23" s="44">
        <v>27.15</v>
      </c>
      <c r="AQ23" s="44">
        <v>27.15</v>
      </c>
      <c r="AR23" s="49">
        <f t="shared" si="0"/>
        <v>4.2902347002447216E-2</v>
      </c>
    </row>
    <row r="24" spans="2:44">
      <c r="B24" s="44">
        <v>1</v>
      </c>
      <c r="C24" s="45">
        <v>42709</v>
      </c>
      <c r="D24" s="44" t="s">
        <v>105</v>
      </c>
      <c r="E24" s="44" t="s">
        <v>106</v>
      </c>
      <c r="F24" s="44" t="s">
        <v>56</v>
      </c>
      <c r="G24" s="44">
        <v>0.125</v>
      </c>
      <c r="H24" s="44" t="s">
        <v>107</v>
      </c>
      <c r="I24" s="46">
        <v>11789977</v>
      </c>
      <c r="J24" s="45">
        <v>42635</v>
      </c>
      <c r="K24" s="45">
        <v>42816</v>
      </c>
      <c r="L24" s="45">
        <v>42807</v>
      </c>
      <c r="M24" s="44">
        <v>0</v>
      </c>
      <c r="N24" s="44">
        <v>0.59116000000000002</v>
      </c>
      <c r="O24" s="44">
        <v>6.25E-2</v>
      </c>
      <c r="P24" s="44"/>
      <c r="Q24" s="44">
        <v>74</v>
      </c>
      <c r="R24" s="44">
        <v>2.6259999999999999E-2</v>
      </c>
      <c r="S24" s="44">
        <v>157.87</v>
      </c>
      <c r="T24" s="44">
        <v>162.2424</v>
      </c>
      <c r="U24" s="44"/>
      <c r="V24" s="44">
        <v>29.295580000000001</v>
      </c>
      <c r="W24" s="44">
        <v>-1.47</v>
      </c>
      <c r="X24" s="44">
        <v>-1.48</v>
      </c>
      <c r="Y24" s="44">
        <v>-1.46</v>
      </c>
      <c r="Z24" s="44">
        <v>-1.45</v>
      </c>
      <c r="AA24" s="44">
        <v>19128343654</v>
      </c>
      <c r="AB24" s="44">
        <v>257.79000000000002</v>
      </c>
      <c r="AC24" s="44">
        <v>42644</v>
      </c>
      <c r="AD24" s="44">
        <v>264.887</v>
      </c>
      <c r="AE24" s="44">
        <v>42689</v>
      </c>
      <c r="AF24" s="44">
        <v>1.028</v>
      </c>
      <c r="AG24" s="44"/>
      <c r="AH24" s="44"/>
      <c r="AI24" s="44">
        <v>3.11</v>
      </c>
      <c r="AJ24" s="44">
        <v>3.11</v>
      </c>
      <c r="AK24" s="44">
        <v>28.9</v>
      </c>
      <c r="AL24" s="44">
        <v>842.61</v>
      </c>
      <c r="AM24" s="44">
        <v>869.66</v>
      </c>
      <c r="AN24" s="44">
        <v>29.11</v>
      </c>
      <c r="AO24" s="44">
        <v>29.12</v>
      </c>
      <c r="AP24" s="44">
        <v>29.12</v>
      </c>
      <c r="AQ24" s="44">
        <v>29.12</v>
      </c>
      <c r="AR24" s="49">
        <f t="shared" si="0"/>
        <v>3.1050176781944511E-2</v>
      </c>
    </row>
    <row r="25" spans="2:44">
      <c r="B25" s="44">
        <v>1</v>
      </c>
      <c r="C25" s="45">
        <v>42709</v>
      </c>
      <c r="D25" s="44" t="s">
        <v>108</v>
      </c>
      <c r="E25" s="44" t="s">
        <v>109</v>
      </c>
      <c r="F25" s="44" t="s">
        <v>56</v>
      </c>
      <c r="G25" s="44">
        <v>0.75</v>
      </c>
      <c r="H25" s="44" t="s">
        <v>110</v>
      </c>
      <c r="I25" s="46">
        <v>11686640</v>
      </c>
      <c r="J25" s="45">
        <v>42696</v>
      </c>
      <c r="K25" s="45">
        <v>42877</v>
      </c>
      <c r="L25" s="45">
        <v>42866</v>
      </c>
      <c r="M25" s="44">
        <v>0</v>
      </c>
      <c r="N25" s="44">
        <v>0.92818000000000001</v>
      </c>
      <c r="O25" s="44">
        <v>0.375</v>
      </c>
      <c r="P25" s="44"/>
      <c r="Q25" s="44">
        <v>13</v>
      </c>
      <c r="R25" s="44">
        <v>3.4340000000000002E-2</v>
      </c>
      <c r="S25" s="44">
        <v>187.78</v>
      </c>
      <c r="T25" s="44">
        <v>239.44069999999999</v>
      </c>
      <c r="U25" s="44"/>
      <c r="V25" s="44">
        <v>30.964089999999999</v>
      </c>
      <c r="W25" s="44">
        <v>-1.49</v>
      </c>
      <c r="X25" s="44">
        <v>-1.5</v>
      </c>
      <c r="Y25" s="44">
        <v>-1.48</v>
      </c>
      <c r="Z25" s="44">
        <v>-1.48</v>
      </c>
      <c r="AA25" s="44">
        <v>27982571921</v>
      </c>
      <c r="AB25" s="44">
        <v>207.76669999999999</v>
      </c>
      <c r="AC25" s="44">
        <v>42644</v>
      </c>
      <c r="AD25" s="44">
        <v>264.88799999999998</v>
      </c>
      <c r="AE25" s="44">
        <v>42689</v>
      </c>
      <c r="AF25" s="44">
        <v>1.2749999999999999</v>
      </c>
      <c r="AG25" s="44"/>
      <c r="AH25" s="44"/>
      <c r="AI25" s="44">
        <v>4.54</v>
      </c>
      <c r="AJ25" s="44">
        <v>4.54</v>
      </c>
      <c r="AK25" s="44">
        <v>28.75</v>
      </c>
      <c r="AL25" s="44">
        <v>865.15</v>
      </c>
      <c r="AM25" s="44">
        <v>892.66</v>
      </c>
      <c r="AN25" s="44">
        <v>28.96</v>
      </c>
      <c r="AO25" s="44">
        <v>28.97</v>
      </c>
      <c r="AP25" s="44">
        <v>28.97</v>
      </c>
      <c r="AQ25" s="44">
        <v>28.97</v>
      </c>
      <c r="AR25" s="49">
        <f t="shared" si="0"/>
        <v>4.5422845839495109E-2</v>
      </c>
    </row>
    <row r="26" spans="2:44">
      <c r="B26" s="44">
        <v>1</v>
      </c>
      <c r="C26" s="45">
        <v>42709</v>
      </c>
      <c r="D26" s="44" t="s">
        <v>111</v>
      </c>
      <c r="E26" s="44" t="s">
        <v>112</v>
      </c>
      <c r="F26" s="44" t="s">
        <v>56</v>
      </c>
      <c r="G26" s="44">
        <v>0.5</v>
      </c>
      <c r="H26" s="44" t="s">
        <v>113</v>
      </c>
      <c r="I26" s="46">
        <v>12221183</v>
      </c>
      <c r="J26" s="45">
        <v>42635</v>
      </c>
      <c r="K26" s="45">
        <v>42816</v>
      </c>
      <c r="L26" s="45">
        <v>42807</v>
      </c>
      <c r="M26" s="44">
        <v>0</v>
      </c>
      <c r="N26" s="44">
        <v>0.59116000000000002</v>
      </c>
      <c r="O26" s="44">
        <v>0.25</v>
      </c>
      <c r="P26" s="44"/>
      <c r="Q26" s="44">
        <v>74</v>
      </c>
      <c r="R26" s="44">
        <v>0.12687000000000001</v>
      </c>
      <c r="S26" s="44">
        <v>185.33</v>
      </c>
      <c r="T26" s="44">
        <v>230.17140000000001</v>
      </c>
      <c r="U26" s="44"/>
      <c r="V26" s="44">
        <v>33.295580000000001</v>
      </c>
      <c r="W26" s="44">
        <v>-1.49</v>
      </c>
      <c r="X26" s="44">
        <v>-1.5</v>
      </c>
      <c r="Y26" s="44">
        <v>-1.48</v>
      </c>
      <c r="Z26" s="44">
        <v>-1.48</v>
      </c>
      <c r="AA26" s="44">
        <v>28129672804</v>
      </c>
      <c r="AB26" s="44">
        <v>213.4</v>
      </c>
      <c r="AC26" s="44">
        <v>42644</v>
      </c>
      <c r="AD26" s="44">
        <v>264.887</v>
      </c>
      <c r="AE26" s="44">
        <v>42689</v>
      </c>
      <c r="AF26" s="44">
        <v>1.2410000000000001</v>
      </c>
      <c r="AG26" s="44"/>
      <c r="AH26" s="44"/>
      <c r="AI26" s="44">
        <v>4.57</v>
      </c>
      <c r="AJ26" s="44">
        <v>4.57</v>
      </c>
      <c r="AK26" s="44">
        <v>31.53</v>
      </c>
      <c r="AL26" s="44">
        <v>1028.3399999999999</v>
      </c>
      <c r="AM26" s="44">
        <v>1059.69</v>
      </c>
      <c r="AN26" s="44">
        <v>31.76</v>
      </c>
      <c r="AO26" s="44">
        <v>31.76</v>
      </c>
      <c r="AP26" s="44">
        <v>31.77</v>
      </c>
      <c r="AQ26" s="44">
        <v>31.77</v>
      </c>
      <c r="AR26" s="49">
        <f t="shared" si="0"/>
        <v>4.5661628062595487E-2</v>
      </c>
    </row>
    <row r="27" spans="2:44">
      <c r="B27" s="44">
        <v>1</v>
      </c>
      <c r="C27" s="45">
        <v>42709</v>
      </c>
      <c r="D27" s="44" t="s">
        <v>114</v>
      </c>
      <c r="E27" s="44" t="s">
        <v>115</v>
      </c>
      <c r="F27" s="44" t="s">
        <v>56</v>
      </c>
      <c r="G27" s="44">
        <v>0.25</v>
      </c>
      <c r="H27" s="44" t="s">
        <v>116</v>
      </c>
      <c r="I27" s="46">
        <v>12366020</v>
      </c>
      <c r="J27" s="45">
        <v>42635</v>
      </c>
      <c r="K27" s="45">
        <v>42816</v>
      </c>
      <c r="L27" s="45">
        <v>42807</v>
      </c>
      <c r="M27" s="44">
        <v>0</v>
      </c>
      <c r="N27" s="44">
        <v>0.59116000000000002</v>
      </c>
      <c r="O27" s="44">
        <v>0.125</v>
      </c>
      <c r="P27" s="44"/>
      <c r="Q27" s="44">
        <v>74</v>
      </c>
      <c r="R27" s="44">
        <v>5.5930000000000001E-2</v>
      </c>
      <c r="S27" s="44">
        <v>180.72</v>
      </c>
      <c r="T27" s="44">
        <v>197.82689999999999</v>
      </c>
      <c r="U27" s="44"/>
      <c r="V27" s="44">
        <v>35.295580000000001</v>
      </c>
      <c r="W27" s="44">
        <v>-1.49</v>
      </c>
      <c r="X27" s="44">
        <v>-1.5</v>
      </c>
      <c r="Y27" s="44">
        <v>-1.49</v>
      </c>
      <c r="Z27" s="44">
        <v>-1.48</v>
      </c>
      <c r="AA27" s="44">
        <v>24463308915</v>
      </c>
      <c r="AB27" s="44">
        <v>242.05</v>
      </c>
      <c r="AC27" s="44">
        <v>42644</v>
      </c>
      <c r="AD27" s="44">
        <v>264.88740000000001</v>
      </c>
      <c r="AE27" s="44">
        <v>42689</v>
      </c>
      <c r="AF27" s="44">
        <v>1.0940000000000001</v>
      </c>
      <c r="AG27" s="44"/>
      <c r="AH27" s="44"/>
      <c r="AI27" s="44">
        <v>3.97</v>
      </c>
      <c r="AJ27" s="44">
        <v>3.97</v>
      </c>
      <c r="AK27" s="44">
        <v>34.26</v>
      </c>
      <c r="AL27" s="44">
        <v>1196.0899999999999</v>
      </c>
      <c r="AM27" s="44">
        <v>1231.42</v>
      </c>
      <c r="AN27" s="44">
        <v>34.520000000000003</v>
      </c>
      <c r="AO27" s="44">
        <v>34.520000000000003</v>
      </c>
      <c r="AP27" s="44">
        <v>34.520000000000003</v>
      </c>
      <c r="AQ27" s="44">
        <v>34.53</v>
      </c>
      <c r="AR27" s="49">
        <f t="shared" si="0"/>
        <v>3.9710185064728717E-2</v>
      </c>
    </row>
    <row r="28" spans="2:44">
      <c r="B28" s="44">
        <v>1</v>
      </c>
      <c r="C28" s="45">
        <v>42709</v>
      </c>
      <c r="D28" s="44" t="s">
        <v>117</v>
      </c>
      <c r="E28" s="44" t="s">
        <v>118</v>
      </c>
      <c r="F28" s="44" t="s">
        <v>56</v>
      </c>
      <c r="G28" s="44">
        <v>1.25</v>
      </c>
      <c r="H28" s="44" t="s">
        <v>119</v>
      </c>
      <c r="I28" s="46">
        <v>10169196</v>
      </c>
      <c r="J28" s="45">
        <v>42696</v>
      </c>
      <c r="K28" s="45">
        <v>42877</v>
      </c>
      <c r="L28" s="45">
        <v>42866</v>
      </c>
      <c r="M28" s="44">
        <v>0</v>
      </c>
      <c r="N28" s="44">
        <v>0.92818000000000001</v>
      </c>
      <c r="O28" s="44">
        <v>0.625</v>
      </c>
      <c r="P28" s="44"/>
      <c r="Q28" s="44">
        <v>13</v>
      </c>
      <c r="R28" s="44">
        <v>6.1870000000000001E-2</v>
      </c>
      <c r="S28" s="44">
        <v>245.52</v>
      </c>
      <c r="T28" s="44">
        <v>338.43259999999998</v>
      </c>
      <c r="U28" s="44"/>
      <c r="V28" s="44">
        <v>38.964089999999999</v>
      </c>
      <c r="W28" s="44">
        <v>-1.5</v>
      </c>
      <c r="X28" s="44">
        <v>-1.51</v>
      </c>
      <c r="Y28" s="44">
        <v>-1.5</v>
      </c>
      <c r="Z28" s="44">
        <v>-1.49</v>
      </c>
      <c r="AA28" s="44">
        <v>34415876398</v>
      </c>
      <c r="AB28" s="44">
        <v>192.2</v>
      </c>
      <c r="AC28" s="44">
        <v>42644</v>
      </c>
      <c r="AD28" s="44">
        <v>264.88619999999997</v>
      </c>
      <c r="AE28" s="44">
        <v>42689</v>
      </c>
      <c r="AF28" s="44">
        <v>1.3779999999999999</v>
      </c>
      <c r="AG28" s="44"/>
      <c r="AH28" s="44"/>
      <c r="AI28" s="44">
        <v>5.59</v>
      </c>
      <c r="AJ28" s="44">
        <v>5.59</v>
      </c>
      <c r="AK28" s="44">
        <v>34.270000000000003</v>
      </c>
      <c r="AL28" s="44">
        <v>1267.53</v>
      </c>
      <c r="AM28" s="44">
        <v>1304.05</v>
      </c>
      <c r="AN28" s="44">
        <v>34.53</v>
      </c>
      <c r="AO28" s="44">
        <v>34.53</v>
      </c>
      <c r="AP28" s="44">
        <v>34.54</v>
      </c>
      <c r="AQ28" s="44">
        <v>34.549999999999997</v>
      </c>
      <c r="AR28" s="49">
        <f t="shared" si="0"/>
        <v>5.5865738591537102E-2</v>
      </c>
    </row>
    <row r="29" spans="2:44">
      <c r="B29" s="44">
        <v>1</v>
      </c>
      <c r="C29" s="45">
        <v>42709</v>
      </c>
      <c r="D29" s="44" t="s">
        <v>120</v>
      </c>
      <c r="E29" s="44" t="s">
        <v>121</v>
      </c>
      <c r="F29" s="44" t="s">
        <v>56</v>
      </c>
      <c r="G29" s="44">
        <v>0.125</v>
      </c>
      <c r="H29" s="44" t="s">
        <v>122</v>
      </c>
      <c r="I29" s="46">
        <v>2250000</v>
      </c>
      <c r="J29" s="45">
        <v>42704</v>
      </c>
      <c r="K29" s="45">
        <v>42877</v>
      </c>
      <c r="L29" s="45">
        <v>42866</v>
      </c>
      <c r="M29" s="44">
        <v>0</v>
      </c>
      <c r="N29" s="44">
        <v>0.92818000000000001</v>
      </c>
      <c r="O29" s="44">
        <v>6.25E-2</v>
      </c>
      <c r="P29" s="44"/>
      <c r="Q29" s="44">
        <v>5</v>
      </c>
      <c r="R29" s="44">
        <v>1.73E-3</v>
      </c>
      <c r="S29" s="44">
        <v>188</v>
      </c>
      <c r="T29" s="44">
        <v>188.00360000000001</v>
      </c>
      <c r="U29" s="44"/>
      <c r="V29" s="44">
        <v>39.964089999999999</v>
      </c>
      <c r="W29" s="44">
        <v>-1.49</v>
      </c>
      <c r="X29" s="44">
        <v>-1.5</v>
      </c>
      <c r="Y29" s="44">
        <v>-1.49</v>
      </c>
      <c r="Z29" s="44">
        <v>-1.48</v>
      </c>
      <c r="AA29" s="44">
        <v>4230081147</v>
      </c>
      <c r="AB29" s="44">
        <v>264.88330000000002</v>
      </c>
      <c r="AC29" s="44">
        <v>42644</v>
      </c>
      <c r="AD29" s="44">
        <v>264.88600000000002</v>
      </c>
      <c r="AE29" s="44">
        <v>42689</v>
      </c>
      <c r="AF29" s="44">
        <v>1</v>
      </c>
      <c r="AG29" s="44"/>
      <c r="AH29" s="44"/>
      <c r="AI29" s="44">
        <v>0.69</v>
      </c>
      <c r="AJ29" s="44">
        <v>0.69</v>
      </c>
      <c r="AK29" s="44">
        <v>39.32</v>
      </c>
      <c r="AL29" s="44">
        <v>1561.66</v>
      </c>
      <c r="AM29" s="44">
        <v>1605.01</v>
      </c>
      <c r="AN29" s="44">
        <v>39.61</v>
      </c>
      <c r="AO29" s="44">
        <v>39.61</v>
      </c>
      <c r="AP29" s="44">
        <v>39.61</v>
      </c>
      <c r="AQ29" s="44">
        <v>39.619999999999997</v>
      </c>
      <c r="AR29" s="49">
        <f t="shared" si="0"/>
        <v>6.8664997760459305E-3</v>
      </c>
    </row>
    <row r="30" spans="2:44">
      <c r="B30" s="44">
        <v>1</v>
      </c>
      <c r="C30" s="45">
        <v>42709</v>
      </c>
      <c r="D30" s="44" t="s">
        <v>123</v>
      </c>
      <c r="E30" s="44" t="s">
        <v>124</v>
      </c>
      <c r="F30" s="44" t="s">
        <v>56</v>
      </c>
      <c r="G30" s="44">
        <v>0.125</v>
      </c>
      <c r="H30" s="44" t="s">
        <v>125</v>
      </c>
      <c r="I30" s="46">
        <v>10953298</v>
      </c>
      <c r="J30" s="45">
        <v>42635</v>
      </c>
      <c r="K30" s="45">
        <v>42816</v>
      </c>
      <c r="L30" s="45">
        <v>42807</v>
      </c>
      <c r="M30" s="44">
        <v>0</v>
      </c>
      <c r="N30" s="44">
        <v>0.59116000000000002</v>
      </c>
      <c r="O30" s="44">
        <v>6.25E-2</v>
      </c>
      <c r="P30" s="44"/>
      <c r="Q30" s="44">
        <v>74</v>
      </c>
      <c r="R30" s="44">
        <v>2.6450000000000001E-2</v>
      </c>
      <c r="S30" s="44">
        <v>194.04</v>
      </c>
      <c r="T30" s="44">
        <v>200.89080000000001</v>
      </c>
      <c r="U30" s="44"/>
      <c r="V30" s="44">
        <v>41.295580000000001</v>
      </c>
      <c r="W30" s="44">
        <v>-1.52</v>
      </c>
      <c r="X30" s="44">
        <v>-1.53</v>
      </c>
      <c r="Y30" s="44">
        <v>-1.51</v>
      </c>
      <c r="Z30" s="44">
        <v>-1.51</v>
      </c>
      <c r="AA30" s="44">
        <v>22004172138</v>
      </c>
      <c r="AB30" s="44">
        <v>255.8871</v>
      </c>
      <c r="AC30" s="44">
        <v>42644</v>
      </c>
      <c r="AD30" s="44">
        <v>264.88659999999999</v>
      </c>
      <c r="AE30" s="44">
        <v>42689</v>
      </c>
      <c r="AF30" s="44">
        <v>1.0349999999999999</v>
      </c>
      <c r="AG30" s="44"/>
      <c r="AH30" s="44"/>
      <c r="AI30" s="44">
        <v>3.57</v>
      </c>
      <c r="AJ30" s="44">
        <v>3.57</v>
      </c>
      <c r="AK30" s="44">
        <v>40.61</v>
      </c>
      <c r="AL30" s="44">
        <v>1666.7</v>
      </c>
      <c r="AM30" s="44">
        <v>1712.75</v>
      </c>
      <c r="AN30" s="44">
        <v>40.92</v>
      </c>
      <c r="AO30" s="44">
        <v>40.92</v>
      </c>
      <c r="AP30" s="44">
        <v>40.92</v>
      </c>
      <c r="AQ30" s="44">
        <v>40.93</v>
      </c>
      <c r="AR30" s="49">
        <f t="shared" si="0"/>
        <v>3.5718379342393525E-2</v>
      </c>
    </row>
    <row r="31" spans="2:44">
      <c r="B31" s="44">
        <v>1</v>
      </c>
      <c r="C31" s="45">
        <v>42709</v>
      </c>
      <c r="D31" s="44" t="s">
        <v>126</v>
      </c>
      <c r="E31" s="44" t="s">
        <v>127</v>
      </c>
      <c r="F31" s="44" t="s">
        <v>56</v>
      </c>
      <c r="G31" s="44">
        <v>0.375</v>
      </c>
      <c r="H31" s="44" t="s">
        <v>128</v>
      </c>
      <c r="I31" s="46">
        <v>12479737</v>
      </c>
      <c r="J31" s="45">
        <v>42635</v>
      </c>
      <c r="K31" s="45">
        <v>42816</v>
      </c>
      <c r="L31" s="45">
        <v>42807</v>
      </c>
      <c r="M31" s="44">
        <v>0</v>
      </c>
      <c r="N31" s="44">
        <v>0.59116000000000002</v>
      </c>
      <c r="O31" s="44">
        <v>0.1875</v>
      </c>
      <c r="P31" s="44"/>
      <c r="Q31" s="44">
        <v>74</v>
      </c>
      <c r="R31" s="44">
        <v>8.6099999999999996E-2</v>
      </c>
      <c r="S31" s="44">
        <v>224.35</v>
      </c>
      <c r="T31" s="44">
        <v>252.0805</v>
      </c>
      <c r="U31" s="44"/>
      <c r="V31" s="44">
        <v>45.295580000000001</v>
      </c>
      <c r="W31" s="44">
        <v>-1.53</v>
      </c>
      <c r="X31" s="44">
        <v>-1.54</v>
      </c>
      <c r="Y31" s="44">
        <v>-1.53</v>
      </c>
      <c r="Z31" s="44">
        <v>-1.52</v>
      </c>
      <c r="AA31" s="44">
        <v>31458984698</v>
      </c>
      <c r="AB31" s="44">
        <v>235.82900000000001</v>
      </c>
      <c r="AC31" s="44">
        <v>42644</v>
      </c>
      <c r="AD31" s="44">
        <v>264.8879</v>
      </c>
      <c r="AE31" s="44">
        <v>42689</v>
      </c>
      <c r="AF31" s="44">
        <v>1.123</v>
      </c>
      <c r="AG31" s="44"/>
      <c r="AH31" s="44"/>
      <c r="AI31" s="44">
        <v>5.1100000000000003</v>
      </c>
      <c r="AJ31" s="44">
        <v>5.1100000000000003</v>
      </c>
      <c r="AK31" s="44">
        <v>43.11</v>
      </c>
      <c r="AL31" s="44">
        <v>1915.73</v>
      </c>
      <c r="AM31" s="44">
        <v>1967.12</v>
      </c>
      <c r="AN31" s="44">
        <v>43.44</v>
      </c>
      <c r="AO31" s="44">
        <v>43.45</v>
      </c>
      <c r="AP31" s="44">
        <v>43.45</v>
      </c>
      <c r="AQ31" s="44">
        <v>43.45</v>
      </c>
      <c r="AR31" s="49">
        <f t="shared" si="0"/>
        <v>5.1065949771825825E-2</v>
      </c>
    </row>
    <row r="32" spans="2:44">
      <c r="B32" s="44">
        <v>1</v>
      </c>
      <c r="C32" s="45">
        <v>42709</v>
      </c>
      <c r="D32" s="44" t="s">
        <v>129</v>
      </c>
      <c r="E32" s="44" t="s">
        <v>130</v>
      </c>
      <c r="F32" s="44" t="s">
        <v>56</v>
      </c>
      <c r="G32" s="44">
        <v>0.125</v>
      </c>
      <c r="H32" s="44" t="s">
        <v>131</v>
      </c>
      <c r="I32" s="46">
        <v>5250000</v>
      </c>
      <c r="J32" s="45">
        <v>42696</v>
      </c>
      <c r="K32" s="45">
        <v>42877</v>
      </c>
      <c r="L32" s="45">
        <v>42866</v>
      </c>
      <c r="M32" s="44">
        <v>0</v>
      </c>
      <c r="N32" s="44">
        <v>0.92818000000000001</v>
      </c>
      <c r="O32" s="44">
        <v>6.25E-2</v>
      </c>
      <c r="P32" s="44"/>
      <c r="Q32" s="44">
        <v>13</v>
      </c>
      <c r="R32" s="44">
        <v>4.5700000000000003E-3</v>
      </c>
      <c r="S32" s="44">
        <v>222.15</v>
      </c>
      <c r="T32" s="44">
        <v>225.95330000000001</v>
      </c>
      <c r="U32" s="44"/>
      <c r="V32" s="44">
        <v>48.964089999999999</v>
      </c>
      <c r="W32" s="44">
        <v>-1.55</v>
      </c>
      <c r="X32" s="44">
        <v>-1.55</v>
      </c>
      <c r="Y32" s="44">
        <v>-1.54</v>
      </c>
      <c r="Z32" s="44">
        <v>-1.54</v>
      </c>
      <c r="AA32" s="44">
        <v>11862549863</v>
      </c>
      <c r="AB32" s="44">
        <v>260.43450000000001</v>
      </c>
      <c r="AC32" s="44">
        <v>42644</v>
      </c>
      <c r="AD32" s="44">
        <v>264.8879</v>
      </c>
      <c r="AE32" s="44">
        <v>42689</v>
      </c>
      <c r="AF32" s="44">
        <v>1.0169999999999999</v>
      </c>
      <c r="AG32" s="44"/>
      <c r="AH32" s="44"/>
      <c r="AI32" s="44">
        <v>1.93</v>
      </c>
      <c r="AJ32" s="44">
        <v>1.93</v>
      </c>
      <c r="AK32" s="44">
        <v>48.09</v>
      </c>
      <c r="AL32" s="44">
        <v>2338.3000000000002</v>
      </c>
      <c r="AM32" s="44">
        <v>2399.11</v>
      </c>
      <c r="AN32" s="44">
        <v>48.46</v>
      </c>
      <c r="AO32" s="44">
        <v>48.46</v>
      </c>
      <c r="AP32" s="44">
        <v>48.46</v>
      </c>
      <c r="AQ32" s="44">
        <v>48.47</v>
      </c>
      <c r="AR32" s="49">
        <f t="shared" si="0"/>
        <v>1.9255941705844347E-2</v>
      </c>
    </row>
    <row r="33" spans="2:44">
      <c r="B33" s="44">
        <v>1</v>
      </c>
      <c r="C33" s="45">
        <v>42709</v>
      </c>
      <c r="D33" s="44" t="s">
        <v>132</v>
      </c>
      <c r="E33" s="44" t="s">
        <v>133</v>
      </c>
      <c r="F33" s="44" t="s">
        <v>56</v>
      </c>
      <c r="G33" s="44">
        <v>0.125</v>
      </c>
      <c r="H33" s="44" t="s">
        <v>134</v>
      </c>
      <c r="I33" s="46">
        <v>12600000</v>
      </c>
      <c r="J33" s="45">
        <v>42635</v>
      </c>
      <c r="K33" s="45">
        <v>42816</v>
      </c>
      <c r="L33" s="45">
        <v>42807</v>
      </c>
      <c r="M33" s="44">
        <v>0</v>
      </c>
      <c r="N33" s="44">
        <v>0.59116000000000002</v>
      </c>
      <c r="O33" s="44">
        <v>6.25E-2</v>
      </c>
      <c r="P33" s="44"/>
      <c r="Q33" s="44">
        <v>74</v>
      </c>
      <c r="R33" s="44">
        <v>2.7109999999999999E-2</v>
      </c>
      <c r="S33" s="44">
        <v>233.15</v>
      </c>
      <c r="T33" s="44">
        <v>247.35730000000001</v>
      </c>
      <c r="U33" s="44"/>
      <c r="V33" s="44">
        <v>51.295580000000001</v>
      </c>
      <c r="W33" s="44">
        <v>-1.57</v>
      </c>
      <c r="X33" s="44">
        <v>-1.57</v>
      </c>
      <c r="Y33" s="44">
        <v>-1.56</v>
      </c>
      <c r="Z33" s="44">
        <v>-1.56</v>
      </c>
      <c r="AA33" s="44">
        <v>31167018488</v>
      </c>
      <c r="AB33" s="44">
        <v>249.7</v>
      </c>
      <c r="AC33" s="44">
        <v>42644</v>
      </c>
      <c r="AD33" s="44">
        <v>264.88679999999999</v>
      </c>
      <c r="AE33" s="44">
        <v>42689</v>
      </c>
      <c r="AF33" s="44">
        <v>1.0609999999999999</v>
      </c>
      <c r="AG33" s="44"/>
      <c r="AH33" s="44"/>
      <c r="AI33" s="44">
        <v>5.0599999999999996</v>
      </c>
      <c r="AJ33" s="44">
        <v>5.0599999999999996</v>
      </c>
      <c r="AK33" s="44">
        <v>50.36</v>
      </c>
      <c r="AL33" s="44">
        <v>2564.84</v>
      </c>
      <c r="AM33" s="44">
        <v>2630.91</v>
      </c>
      <c r="AN33" s="44">
        <v>50.75</v>
      </c>
      <c r="AO33" s="44">
        <v>50.76</v>
      </c>
      <c r="AP33" s="44">
        <v>50.76</v>
      </c>
      <c r="AQ33" s="44">
        <v>50.76</v>
      </c>
      <c r="AR33" s="49">
        <f t="shared" si="0"/>
        <v>5.0592014202764747E-2</v>
      </c>
    </row>
    <row r="34" spans="2:44">
      <c r="B34" s="44">
        <v>2</v>
      </c>
      <c r="C34" s="45">
        <v>42709</v>
      </c>
      <c r="D34" s="44" t="s">
        <v>54</v>
      </c>
      <c r="E34" s="44" t="s">
        <v>55</v>
      </c>
      <c r="F34" s="44" t="s">
        <v>56</v>
      </c>
      <c r="G34" s="44">
        <v>1.25</v>
      </c>
      <c r="H34" s="44" t="s">
        <v>57</v>
      </c>
      <c r="I34" s="46">
        <v>11845531</v>
      </c>
      <c r="J34" s="45">
        <v>42696</v>
      </c>
      <c r="K34" s="45">
        <v>42877</v>
      </c>
      <c r="L34" s="45">
        <v>42866</v>
      </c>
      <c r="M34" s="44">
        <v>0</v>
      </c>
      <c r="N34" s="44">
        <v>0.92818000000000001</v>
      </c>
      <c r="O34" s="44">
        <v>0.625</v>
      </c>
      <c r="P34" s="44"/>
      <c r="Q34" s="44">
        <v>13</v>
      </c>
      <c r="R34" s="44">
        <v>6.1379999999999997E-2</v>
      </c>
      <c r="S34" s="44">
        <v>103.87</v>
      </c>
      <c r="T34" s="44">
        <v>142.08699999999999</v>
      </c>
      <c r="U34" s="44"/>
      <c r="V34" s="44">
        <v>0.96409</v>
      </c>
      <c r="W34" s="44">
        <v>-3.08</v>
      </c>
      <c r="X34" s="44">
        <v>-3.43</v>
      </c>
      <c r="Y34" s="44">
        <v>-2.94</v>
      </c>
      <c r="Z34" s="44">
        <v>-2.72</v>
      </c>
      <c r="AA34" s="44">
        <v>16830957857</v>
      </c>
      <c r="AB34" s="44">
        <v>193.72499999999999</v>
      </c>
      <c r="AC34" s="44">
        <v>42644</v>
      </c>
      <c r="AD34" s="44">
        <v>264.8879</v>
      </c>
      <c r="AE34" s="44">
        <v>42689</v>
      </c>
      <c r="AF34" s="44">
        <v>1.367</v>
      </c>
      <c r="AG34" s="44"/>
      <c r="AH34" s="44"/>
      <c r="AI34" s="44">
        <v>33.15</v>
      </c>
      <c r="AJ34" s="44">
        <v>2.73</v>
      </c>
      <c r="AK34" s="44">
        <v>0.96</v>
      </c>
      <c r="AL34" s="44">
        <v>0.93</v>
      </c>
      <c r="AM34" s="44">
        <v>1.44</v>
      </c>
      <c r="AN34" s="44">
        <v>0.97</v>
      </c>
      <c r="AO34" s="44">
        <v>0.98</v>
      </c>
      <c r="AP34" s="44">
        <v>0.98</v>
      </c>
      <c r="AQ34" s="44">
        <v>0.98</v>
      </c>
      <c r="AR34" s="49">
        <f t="shared" si="0"/>
        <v>0.33149843747993579</v>
      </c>
    </row>
    <row r="35" spans="2:44">
      <c r="B35" s="44">
        <v>2</v>
      </c>
      <c r="C35" s="45">
        <v>42709</v>
      </c>
      <c r="D35" s="44" t="s">
        <v>58</v>
      </c>
      <c r="E35" s="44" t="s">
        <v>59</v>
      </c>
      <c r="F35" s="44" t="s">
        <v>56</v>
      </c>
      <c r="G35" s="44">
        <v>0.125</v>
      </c>
      <c r="H35" s="44" t="s">
        <v>60</v>
      </c>
      <c r="I35" s="46">
        <v>8182901</v>
      </c>
      <c r="J35" s="45">
        <v>42696</v>
      </c>
      <c r="K35" s="45">
        <v>42877</v>
      </c>
      <c r="L35" s="45">
        <v>42866</v>
      </c>
      <c r="M35" s="44">
        <v>0</v>
      </c>
      <c r="N35" s="44">
        <v>0.92818000000000001</v>
      </c>
      <c r="O35" s="44">
        <v>6.25E-2</v>
      </c>
      <c r="P35" s="44"/>
      <c r="Q35" s="44">
        <v>13</v>
      </c>
      <c r="R35" s="44">
        <v>4.7600000000000003E-3</v>
      </c>
      <c r="S35" s="44">
        <v>109.18</v>
      </c>
      <c r="T35" s="44">
        <v>115.776</v>
      </c>
      <c r="U35" s="44"/>
      <c r="V35" s="44">
        <v>2.9640900000000001</v>
      </c>
      <c r="W35" s="44">
        <v>-2.95</v>
      </c>
      <c r="X35" s="44">
        <v>-3.06</v>
      </c>
      <c r="Y35" s="44">
        <v>-2.9</v>
      </c>
      <c r="Z35" s="44">
        <v>-2.83</v>
      </c>
      <c r="AA35" s="44">
        <v>9473831906</v>
      </c>
      <c r="AB35" s="44">
        <v>249.8065</v>
      </c>
      <c r="AC35" s="44">
        <v>42644</v>
      </c>
      <c r="AD35" s="44">
        <v>264.88729999999998</v>
      </c>
      <c r="AE35" s="44">
        <v>42689</v>
      </c>
      <c r="AF35" s="44">
        <v>1.06</v>
      </c>
      <c r="AG35" s="44"/>
      <c r="AH35" s="44"/>
      <c r="AI35" s="44">
        <v>18.66</v>
      </c>
      <c r="AJ35" s="44">
        <v>1.54</v>
      </c>
      <c r="AK35" s="44">
        <v>2.96</v>
      </c>
      <c r="AL35" s="44">
        <v>8.77</v>
      </c>
      <c r="AM35" s="44">
        <v>10.54</v>
      </c>
      <c r="AN35" s="44">
        <v>3</v>
      </c>
      <c r="AO35" s="44">
        <v>3</v>
      </c>
      <c r="AP35" s="44">
        <v>3</v>
      </c>
      <c r="AQ35" s="44">
        <v>3.01</v>
      </c>
      <c r="AR35" s="49">
        <f t="shared" si="0"/>
        <v>0.18659428063866262</v>
      </c>
    </row>
    <row r="36" spans="2:44">
      <c r="B36" s="44">
        <v>2</v>
      </c>
      <c r="C36" s="45">
        <v>42709</v>
      </c>
      <c r="D36" s="44">
        <v>908182</v>
      </c>
      <c r="E36" s="44" t="s">
        <v>61</v>
      </c>
      <c r="F36" s="44" t="s">
        <v>62</v>
      </c>
      <c r="G36" s="44">
        <v>2.5</v>
      </c>
      <c r="H36" s="44" t="s">
        <v>63</v>
      </c>
      <c r="I36" s="46">
        <v>6578995</v>
      </c>
      <c r="J36" s="45">
        <v>42659</v>
      </c>
      <c r="K36" s="45">
        <v>42841</v>
      </c>
      <c r="L36" s="45">
        <v>42830</v>
      </c>
      <c r="M36" s="44">
        <v>0</v>
      </c>
      <c r="N36" s="44">
        <v>0.72526999999999997</v>
      </c>
      <c r="O36" s="44">
        <v>1.25</v>
      </c>
      <c r="P36" s="44">
        <v>3.9834999999999998</v>
      </c>
      <c r="Q36" s="44">
        <v>50</v>
      </c>
      <c r="R36" s="44">
        <v>1.0943700000000001</v>
      </c>
      <c r="S36" s="44">
        <v>370.81</v>
      </c>
      <c r="T36" s="44">
        <v>371.90440000000001</v>
      </c>
      <c r="U36" s="44">
        <v>320.25279999999998</v>
      </c>
      <c r="V36" s="44">
        <v>3.3626399999999999</v>
      </c>
      <c r="W36" s="44">
        <v>-2.9</v>
      </c>
      <c r="X36" s="44">
        <v>-3.64</v>
      </c>
      <c r="Y36" s="44">
        <v>-2.59</v>
      </c>
      <c r="Z36" s="44">
        <v>-2.12</v>
      </c>
      <c r="AA36" s="44">
        <v>24467569784</v>
      </c>
      <c r="AB36" s="44">
        <v>82.965800000000002</v>
      </c>
      <c r="AC36" s="44">
        <v>42644</v>
      </c>
      <c r="AD36" s="44">
        <v>264.8</v>
      </c>
      <c r="AE36" s="44">
        <v>42689</v>
      </c>
      <c r="AF36" s="44">
        <v>3.1920000000000002</v>
      </c>
      <c r="AG36" s="44">
        <v>0.33333000000000002</v>
      </c>
      <c r="AH36" s="44">
        <v>264.39999999999998</v>
      </c>
      <c r="AI36" s="44">
        <v>48.19</v>
      </c>
      <c r="AJ36" s="44">
        <v>3.97</v>
      </c>
      <c r="AK36" s="44">
        <v>3.25</v>
      </c>
      <c r="AL36" s="44">
        <v>10.79</v>
      </c>
      <c r="AM36" s="44">
        <v>12.78</v>
      </c>
      <c r="AN36" s="44">
        <v>3.28</v>
      </c>
      <c r="AO36" s="44">
        <v>3.29</v>
      </c>
      <c r="AP36" s="44">
        <v>3.3</v>
      </c>
      <c r="AQ36" s="44">
        <v>3.31</v>
      </c>
      <c r="AR36" s="49">
        <f t="shared" si="0"/>
        <v>0.48190728188140158</v>
      </c>
    </row>
    <row r="37" spans="2:44">
      <c r="B37" s="44">
        <v>3</v>
      </c>
      <c r="C37" s="45">
        <v>42709</v>
      </c>
      <c r="D37" s="44" t="s">
        <v>64</v>
      </c>
      <c r="E37" s="44" t="s">
        <v>65</v>
      </c>
      <c r="F37" s="44" t="s">
        <v>56</v>
      </c>
      <c r="G37" s="44">
        <v>1.875</v>
      </c>
      <c r="H37" s="44" t="s">
        <v>66</v>
      </c>
      <c r="I37" s="46">
        <v>15743220</v>
      </c>
      <c r="J37" s="45">
        <v>42696</v>
      </c>
      <c r="K37" s="45">
        <v>42877</v>
      </c>
      <c r="L37" s="45">
        <v>42866</v>
      </c>
      <c r="M37" s="44">
        <v>0</v>
      </c>
      <c r="N37" s="44">
        <v>0.92818000000000001</v>
      </c>
      <c r="O37" s="44">
        <v>0.9375</v>
      </c>
      <c r="P37" s="44"/>
      <c r="Q37" s="44">
        <v>13</v>
      </c>
      <c r="R37" s="44">
        <v>8.6730000000000002E-2</v>
      </c>
      <c r="S37" s="44">
        <v>126.97</v>
      </c>
      <c r="T37" s="44">
        <v>163.6241</v>
      </c>
      <c r="U37" s="44"/>
      <c r="V37" s="44">
        <v>5.9640899999999997</v>
      </c>
      <c r="W37" s="44">
        <v>-2.38</v>
      </c>
      <c r="X37" s="44">
        <v>-2.44</v>
      </c>
      <c r="Y37" s="44">
        <v>-2.36</v>
      </c>
      <c r="Z37" s="44">
        <v>-2.3199999999999998</v>
      </c>
      <c r="AA37" s="44">
        <v>25759699914</v>
      </c>
      <c r="AB37" s="44">
        <v>205.65809999999999</v>
      </c>
      <c r="AC37" s="44">
        <v>42644</v>
      </c>
      <c r="AD37" s="44">
        <v>264.88760000000002</v>
      </c>
      <c r="AE37" s="44">
        <v>42689</v>
      </c>
      <c r="AF37" s="44">
        <v>1.288</v>
      </c>
      <c r="AG37" s="44"/>
      <c r="AH37" s="44"/>
      <c r="AI37" s="44">
        <v>4.5599999999999996</v>
      </c>
      <c r="AJ37" s="44">
        <v>4.18</v>
      </c>
      <c r="AK37" s="44">
        <v>5.71</v>
      </c>
      <c r="AL37" s="44">
        <v>33.49</v>
      </c>
      <c r="AM37" s="44">
        <v>37.200000000000003</v>
      </c>
      <c r="AN37" s="44">
        <v>5.78</v>
      </c>
      <c r="AO37" s="44">
        <v>5.78</v>
      </c>
      <c r="AP37" s="44">
        <v>5.78</v>
      </c>
      <c r="AQ37" s="44">
        <v>5.78</v>
      </c>
      <c r="AR37" s="49">
        <f t="shared" si="0"/>
        <v>4.5570301897983528E-2</v>
      </c>
    </row>
    <row r="38" spans="2:44">
      <c r="B38" s="44">
        <v>3</v>
      </c>
      <c r="C38" s="45">
        <v>42709</v>
      </c>
      <c r="D38" s="44" t="s">
        <v>67</v>
      </c>
      <c r="E38" s="44" t="s">
        <v>68</v>
      </c>
      <c r="F38" s="44" t="s">
        <v>56</v>
      </c>
      <c r="G38" s="44">
        <v>0.125</v>
      </c>
      <c r="H38" s="44" t="s">
        <v>69</v>
      </c>
      <c r="I38" s="46">
        <v>15243857</v>
      </c>
      <c r="J38" s="45">
        <v>42635</v>
      </c>
      <c r="K38" s="45">
        <v>42816</v>
      </c>
      <c r="L38" s="45">
        <v>42807</v>
      </c>
      <c r="M38" s="44">
        <v>0</v>
      </c>
      <c r="N38" s="44">
        <v>0.59116000000000002</v>
      </c>
      <c r="O38" s="44">
        <v>6.25E-2</v>
      </c>
      <c r="P38" s="44"/>
      <c r="Q38" s="44">
        <v>74</v>
      </c>
      <c r="R38" s="44">
        <v>2.792E-2</v>
      </c>
      <c r="S38" s="44">
        <v>116.76</v>
      </c>
      <c r="T38" s="44">
        <v>127.6092</v>
      </c>
      <c r="U38" s="44"/>
      <c r="V38" s="44">
        <v>7.2955800000000002</v>
      </c>
      <c r="W38" s="44">
        <v>-2.0499999999999998</v>
      </c>
      <c r="X38" s="44">
        <v>-2.1</v>
      </c>
      <c r="Y38" s="44">
        <v>-2.0299999999999998</v>
      </c>
      <c r="Z38" s="44">
        <v>-2</v>
      </c>
      <c r="AA38" s="44">
        <v>19452569682</v>
      </c>
      <c r="AB38" s="44">
        <v>242.4194</v>
      </c>
      <c r="AC38" s="44">
        <v>42644</v>
      </c>
      <c r="AD38" s="44">
        <v>264.88679999999999</v>
      </c>
      <c r="AE38" s="44">
        <v>42689</v>
      </c>
      <c r="AF38" s="44">
        <v>1.093</v>
      </c>
      <c r="AG38" s="44"/>
      <c r="AH38" s="44"/>
      <c r="AI38" s="44">
        <v>3.44</v>
      </c>
      <c r="AJ38" s="44">
        <v>3.16</v>
      </c>
      <c r="AK38" s="44">
        <v>7.27</v>
      </c>
      <c r="AL38" s="44">
        <v>52.94</v>
      </c>
      <c r="AM38" s="44">
        <v>57.72</v>
      </c>
      <c r="AN38" s="44">
        <v>7.34</v>
      </c>
      <c r="AO38" s="44">
        <v>7.34</v>
      </c>
      <c r="AP38" s="44">
        <v>7.34</v>
      </c>
      <c r="AQ38" s="44">
        <v>7.34</v>
      </c>
      <c r="AR38" s="49">
        <f t="shared" si="0"/>
        <v>3.4412647509861879E-2</v>
      </c>
    </row>
    <row r="39" spans="2:44">
      <c r="B39" s="44">
        <v>3</v>
      </c>
      <c r="C39" s="45">
        <v>42709</v>
      </c>
      <c r="D39" s="44">
        <v>898302</v>
      </c>
      <c r="E39" s="44" t="s">
        <v>70</v>
      </c>
      <c r="F39" s="44" t="s">
        <v>62</v>
      </c>
      <c r="G39" s="44">
        <v>2.5</v>
      </c>
      <c r="H39" s="44" t="s">
        <v>69</v>
      </c>
      <c r="I39" s="46">
        <v>6821210</v>
      </c>
      <c r="J39" s="45">
        <v>42568</v>
      </c>
      <c r="K39" s="45">
        <v>42752</v>
      </c>
      <c r="L39" s="45">
        <v>42741</v>
      </c>
      <c r="M39" s="44">
        <v>0</v>
      </c>
      <c r="N39" s="44">
        <v>0.23369999999999999</v>
      </c>
      <c r="O39" s="44">
        <v>1.25</v>
      </c>
      <c r="P39" s="44">
        <v>3.3544</v>
      </c>
      <c r="Q39" s="44">
        <v>141</v>
      </c>
      <c r="R39" s="44">
        <v>2.5704899999999999</v>
      </c>
      <c r="S39" s="44">
        <v>364.91</v>
      </c>
      <c r="T39" s="44">
        <v>367.48050000000001</v>
      </c>
      <c r="U39" s="44">
        <v>273.68150000000003</v>
      </c>
      <c r="V39" s="44">
        <v>7.6168500000000003</v>
      </c>
      <c r="W39" s="44">
        <v>-2.09</v>
      </c>
      <c r="X39" s="44">
        <v>-2.44</v>
      </c>
      <c r="Y39" s="44">
        <v>-1.95</v>
      </c>
      <c r="Z39" s="44">
        <v>-1.73</v>
      </c>
      <c r="AA39" s="44">
        <v>25066616021</v>
      </c>
      <c r="AB39" s="44">
        <v>97.667900000000003</v>
      </c>
      <c r="AC39" s="44">
        <v>42644</v>
      </c>
      <c r="AD39" s="44">
        <v>264.8</v>
      </c>
      <c r="AE39" s="44">
        <v>42689</v>
      </c>
      <c r="AF39" s="44">
        <v>2.7109999999999999</v>
      </c>
      <c r="AG39" s="44">
        <v>0.83333000000000002</v>
      </c>
      <c r="AH39" s="44">
        <v>262.10000000000002</v>
      </c>
      <c r="AI39" s="44">
        <v>4.43</v>
      </c>
      <c r="AJ39" s="44">
        <v>4.07</v>
      </c>
      <c r="AK39" s="44">
        <v>7.05</v>
      </c>
      <c r="AL39" s="44">
        <v>52.25</v>
      </c>
      <c r="AM39" s="44">
        <v>56.96</v>
      </c>
      <c r="AN39" s="44">
        <v>7.1</v>
      </c>
      <c r="AO39" s="44">
        <v>7.11</v>
      </c>
      <c r="AP39" s="44">
        <v>7.12</v>
      </c>
      <c r="AQ39" s="44">
        <v>7.14</v>
      </c>
      <c r="AR39" s="49">
        <f t="shared" si="0"/>
        <v>4.4344199018288323E-2</v>
      </c>
    </row>
    <row r="40" spans="2:44">
      <c r="B40" s="44">
        <v>3</v>
      </c>
      <c r="C40" s="45">
        <v>42709</v>
      </c>
      <c r="D40" s="44" t="s">
        <v>71</v>
      </c>
      <c r="E40" s="44" t="s">
        <v>72</v>
      </c>
      <c r="F40" s="44" t="s">
        <v>56</v>
      </c>
      <c r="G40" s="44">
        <v>0.125</v>
      </c>
      <c r="H40" s="44" t="s">
        <v>73</v>
      </c>
      <c r="I40" s="46">
        <v>8204768</v>
      </c>
      <c r="J40" s="45">
        <v>42635</v>
      </c>
      <c r="K40" s="45">
        <v>42816</v>
      </c>
      <c r="L40" s="45">
        <v>42807</v>
      </c>
      <c r="M40" s="44">
        <v>0</v>
      </c>
      <c r="N40" s="44">
        <v>0.59116000000000002</v>
      </c>
      <c r="O40" s="44">
        <v>6.25E-2</v>
      </c>
      <c r="P40" s="44"/>
      <c r="Q40" s="44">
        <v>74</v>
      </c>
      <c r="R40" s="44">
        <v>2.6210000000000001E-2</v>
      </c>
      <c r="S40" s="44">
        <v>119.41</v>
      </c>
      <c r="T40" s="44">
        <v>122.5086</v>
      </c>
      <c r="U40" s="44"/>
      <c r="V40" s="44">
        <v>9.2955799999999993</v>
      </c>
      <c r="W40" s="44">
        <v>-1.83</v>
      </c>
      <c r="X40" s="44">
        <v>-1.86</v>
      </c>
      <c r="Y40" s="44">
        <v>-1.81</v>
      </c>
      <c r="Z40" s="44">
        <v>-1.79</v>
      </c>
      <c r="AA40" s="44">
        <v>10051548810</v>
      </c>
      <c r="AB40" s="44">
        <v>258.24189999999999</v>
      </c>
      <c r="AC40" s="44">
        <v>42644</v>
      </c>
      <c r="AD40" s="44">
        <v>264.88650000000001</v>
      </c>
      <c r="AE40" s="44">
        <v>42689</v>
      </c>
      <c r="AF40" s="44">
        <v>1.026</v>
      </c>
      <c r="AG40" s="44"/>
      <c r="AH40" s="44"/>
      <c r="AI40" s="44">
        <v>1.78</v>
      </c>
      <c r="AJ40" s="44">
        <v>1.63</v>
      </c>
      <c r="AK40" s="44">
        <v>9.25</v>
      </c>
      <c r="AL40" s="44">
        <v>85.82</v>
      </c>
      <c r="AM40" s="44">
        <v>92.08</v>
      </c>
      <c r="AN40" s="44">
        <v>9.33</v>
      </c>
      <c r="AO40" s="44">
        <v>9.33</v>
      </c>
      <c r="AP40" s="44">
        <v>9.33</v>
      </c>
      <c r="AQ40" s="44">
        <v>9.34</v>
      </c>
      <c r="AR40" s="49">
        <f t="shared" si="0"/>
        <v>1.7781733302144286E-2</v>
      </c>
    </row>
    <row r="41" spans="2:44">
      <c r="B41" s="44">
        <v>3</v>
      </c>
      <c r="C41" s="45">
        <v>42709</v>
      </c>
      <c r="D41" s="44" t="s">
        <v>74</v>
      </c>
      <c r="E41" s="44" t="s">
        <v>75</v>
      </c>
      <c r="F41" s="44" t="s">
        <v>56</v>
      </c>
      <c r="G41" s="44">
        <v>1.25</v>
      </c>
      <c r="H41" s="44" t="s">
        <v>76</v>
      </c>
      <c r="I41" s="46">
        <v>14170199</v>
      </c>
      <c r="J41" s="45">
        <v>42696</v>
      </c>
      <c r="K41" s="45">
        <v>42877</v>
      </c>
      <c r="L41" s="45">
        <v>42866</v>
      </c>
      <c r="M41" s="44">
        <v>0</v>
      </c>
      <c r="N41" s="44">
        <v>0.92818000000000001</v>
      </c>
      <c r="O41" s="44">
        <v>0.625</v>
      </c>
      <c r="P41" s="44"/>
      <c r="Q41" s="44">
        <v>13</v>
      </c>
      <c r="R41" s="44">
        <v>6.1269999999999998E-2</v>
      </c>
      <c r="S41" s="44">
        <v>136.12</v>
      </c>
      <c r="T41" s="44">
        <v>185.85550000000001</v>
      </c>
      <c r="U41" s="44"/>
      <c r="V41" s="44">
        <v>10.964090000000001</v>
      </c>
      <c r="W41" s="44">
        <v>-1.76</v>
      </c>
      <c r="X41" s="44">
        <v>-1.8</v>
      </c>
      <c r="Y41" s="44">
        <v>-1.75</v>
      </c>
      <c r="Z41" s="44">
        <v>-1.73</v>
      </c>
      <c r="AA41" s="44">
        <v>26336100243</v>
      </c>
      <c r="AB41" s="44">
        <v>194.0667</v>
      </c>
      <c r="AC41" s="44">
        <v>42644</v>
      </c>
      <c r="AD41" s="44">
        <v>264.88740000000001</v>
      </c>
      <c r="AE41" s="44">
        <v>42689</v>
      </c>
      <c r="AF41" s="44">
        <v>1.365</v>
      </c>
      <c r="AG41" s="44"/>
      <c r="AH41" s="44"/>
      <c r="AI41" s="44">
        <v>4.66</v>
      </c>
      <c r="AJ41" s="44">
        <v>4.28</v>
      </c>
      <c r="AK41" s="44">
        <v>10.4</v>
      </c>
      <c r="AL41" s="44">
        <v>111.78</v>
      </c>
      <c r="AM41" s="44">
        <v>119.03</v>
      </c>
      <c r="AN41" s="44">
        <v>10.49</v>
      </c>
      <c r="AO41" s="44">
        <v>10.49</v>
      </c>
      <c r="AP41" s="44">
        <v>10.49</v>
      </c>
      <c r="AQ41" s="44">
        <v>10.49</v>
      </c>
      <c r="AR41" s="49">
        <f t="shared" si="0"/>
        <v>4.6589985244230567E-2</v>
      </c>
    </row>
    <row r="42" spans="2:44">
      <c r="B42" s="44">
        <v>3</v>
      </c>
      <c r="C42" s="45">
        <v>42709</v>
      </c>
      <c r="D42" s="44" t="s">
        <v>77</v>
      </c>
      <c r="E42" s="44" t="s">
        <v>78</v>
      </c>
      <c r="F42" s="44" t="s">
        <v>56</v>
      </c>
      <c r="G42" s="44">
        <v>0.125</v>
      </c>
      <c r="H42" s="44" t="s">
        <v>79</v>
      </c>
      <c r="I42" s="46">
        <v>14229213</v>
      </c>
      <c r="J42" s="45">
        <v>42635</v>
      </c>
      <c r="K42" s="45">
        <v>42816</v>
      </c>
      <c r="L42" s="45">
        <v>42807</v>
      </c>
      <c r="M42" s="44">
        <v>0</v>
      </c>
      <c r="N42" s="44">
        <v>0.59116000000000002</v>
      </c>
      <c r="O42" s="44">
        <v>6.25E-2</v>
      </c>
      <c r="P42" s="44"/>
      <c r="Q42" s="44">
        <v>74</v>
      </c>
      <c r="R42" s="44">
        <v>2.8510000000000001E-2</v>
      </c>
      <c r="S42" s="44">
        <v>124.63</v>
      </c>
      <c r="T42" s="44">
        <v>139.077</v>
      </c>
      <c r="U42" s="44"/>
      <c r="V42" s="44">
        <v>12.295579999999999</v>
      </c>
      <c r="W42" s="44">
        <v>-1.7</v>
      </c>
      <c r="X42" s="44">
        <v>-1.73</v>
      </c>
      <c r="Y42" s="44">
        <v>-1.69</v>
      </c>
      <c r="Z42" s="44">
        <v>-1.67</v>
      </c>
      <c r="AA42" s="44">
        <v>19789555927</v>
      </c>
      <c r="AB42" s="44">
        <v>237.42</v>
      </c>
      <c r="AC42" s="44">
        <v>42644</v>
      </c>
      <c r="AD42" s="44">
        <v>264.88709999999998</v>
      </c>
      <c r="AE42" s="44">
        <v>42689</v>
      </c>
      <c r="AF42" s="44">
        <v>1.1160000000000001</v>
      </c>
      <c r="AG42" s="44"/>
      <c r="AH42" s="44"/>
      <c r="AI42" s="44">
        <v>3.5</v>
      </c>
      <c r="AJ42" s="44">
        <v>3.21</v>
      </c>
      <c r="AK42" s="44">
        <v>12.21</v>
      </c>
      <c r="AL42" s="44">
        <v>149.84</v>
      </c>
      <c r="AM42" s="44">
        <v>158.6</v>
      </c>
      <c r="AN42" s="44">
        <v>12.32</v>
      </c>
      <c r="AO42" s="44">
        <v>12.32</v>
      </c>
      <c r="AP42" s="44">
        <v>12.32</v>
      </c>
      <c r="AQ42" s="44">
        <v>12.32</v>
      </c>
      <c r="AR42" s="49">
        <f t="shared" si="0"/>
        <v>3.5008794397107718E-2</v>
      </c>
    </row>
    <row r="43" spans="2:44">
      <c r="B43" s="44">
        <v>3</v>
      </c>
      <c r="C43" s="45">
        <v>42709</v>
      </c>
      <c r="D43" s="44">
        <v>893266</v>
      </c>
      <c r="E43" s="44" t="s">
        <v>80</v>
      </c>
      <c r="F43" s="44" t="s">
        <v>62</v>
      </c>
      <c r="G43" s="44">
        <v>4.125</v>
      </c>
      <c r="H43" s="44" t="s">
        <v>81</v>
      </c>
      <c r="I43" s="46">
        <v>4841239</v>
      </c>
      <c r="J43" s="45">
        <v>42573</v>
      </c>
      <c r="K43" s="45">
        <v>42757</v>
      </c>
      <c r="L43" s="45">
        <v>42747</v>
      </c>
      <c r="M43" s="44">
        <v>0</v>
      </c>
      <c r="N43" s="44">
        <v>0.26086999999999999</v>
      </c>
      <c r="O43" s="44">
        <v>2.0625</v>
      </c>
      <c r="P43" s="44">
        <v>4.0012999999999996</v>
      </c>
      <c r="Q43" s="44">
        <v>136</v>
      </c>
      <c r="R43" s="44">
        <v>2.9574799999999999</v>
      </c>
      <c r="S43" s="44">
        <v>364.14</v>
      </c>
      <c r="T43" s="44">
        <v>367.09750000000003</v>
      </c>
      <c r="U43" s="44">
        <v>198.9419</v>
      </c>
      <c r="V43" s="44">
        <v>13.63043</v>
      </c>
      <c r="W43" s="44">
        <v>-1.75</v>
      </c>
      <c r="X43" s="44">
        <v>-1.97</v>
      </c>
      <c r="Y43" s="44">
        <v>-1.66</v>
      </c>
      <c r="Z43" s="44">
        <v>-1.52</v>
      </c>
      <c r="AA43" s="44">
        <v>17772066496</v>
      </c>
      <c r="AB43" s="44">
        <v>135.1</v>
      </c>
      <c r="AC43" s="44">
        <v>42644</v>
      </c>
      <c r="AD43" s="44">
        <v>264.8</v>
      </c>
      <c r="AE43" s="44">
        <v>42689</v>
      </c>
      <c r="AF43" s="44">
        <v>1.96</v>
      </c>
      <c r="AG43" s="44">
        <v>0.83333000000000002</v>
      </c>
      <c r="AH43" s="44">
        <v>262.10000000000002</v>
      </c>
      <c r="AI43" s="44">
        <v>3.14</v>
      </c>
      <c r="AJ43" s="44">
        <v>2.88</v>
      </c>
      <c r="AK43" s="44">
        <v>11.43</v>
      </c>
      <c r="AL43" s="44">
        <v>145.63999999999999</v>
      </c>
      <c r="AM43" s="44">
        <v>154.04</v>
      </c>
      <c r="AN43" s="44">
        <v>11.49</v>
      </c>
      <c r="AO43" s="44">
        <v>11.52</v>
      </c>
      <c r="AP43" s="44">
        <v>11.53</v>
      </c>
      <c r="AQ43" s="44">
        <v>11.58</v>
      </c>
      <c r="AR43" s="49">
        <f t="shared" si="0"/>
        <v>3.1439746514034576E-2</v>
      </c>
    </row>
    <row r="44" spans="2:44">
      <c r="B44" s="44">
        <v>3</v>
      </c>
      <c r="C44" s="45">
        <v>42709</v>
      </c>
      <c r="D44" s="44" t="s">
        <v>82</v>
      </c>
      <c r="E44" s="44" t="s">
        <v>83</v>
      </c>
      <c r="F44" s="44" t="s">
        <v>56</v>
      </c>
      <c r="G44" s="44">
        <v>1.25</v>
      </c>
      <c r="H44" s="44" t="s">
        <v>84</v>
      </c>
      <c r="I44" s="46">
        <v>13459618</v>
      </c>
      <c r="J44" s="45">
        <v>42696</v>
      </c>
      <c r="K44" s="45">
        <v>42877</v>
      </c>
      <c r="L44" s="45">
        <v>42866</v>
      </c>
      <c r="M44" s="44">
        <v>0</v>
      </c>
      <c r="N44" s="44">
        <v>0.92818000000000001</v>
      </c>
      <c r="O44" s="44">
        <v>0.625</v>
      </c>
      <c r="P44" s="44"/>
      <c r="Q44" s="44">
        <v>13</v>
      </c>
      <c r="R44" s="44">
        <v>5.4760000000000003E-2</v>
      </c>
      <c r="S44" s="44">
        <v>152.31</v>
      </c>
      <c r="T44" s="44">
        <v>185.8623</v>
      </c>
      <c r="U44" s="44"/>
      <c r="V44" s="44">
        <v>15.964090000000001</v>
      </c>
      <c r="W44" s="44">
        <v>-1.64</v>
      </c>
      <c r="X44" s="44">
        <v>-1.66</v>
      </c>
      <c r="Y44" s="44">
        <v>-1.63</v>
      </c>
      <c r="Z44" s="44">
        <v>-1.61</v>
      </c>
      <c r="AA44" s="44">
        <v>25016355633</v>
      </c>
      <c r="AB44" s="44">
        <v>217.13229999999999</v>
      </c>
      <c r="AC44" s="44">
        <v>42644</v>
      </c>
      <c r="AD44" s="44">
        <v>264.88619999999997</v>
      </c>
      <c r="AE44" s="44">
        <v>42689</v>
      </c>
      <c r="AF44" s="44">
        <v>1.22</v>
      </c>
      <c r="AG44" s="44"/>
      <c r="AH44" s="44"/>
      <c r="AI44" s="44">
        <v>4.43</v>
      </c>
      <c r="AJ44" s="44">
        <v>4.0599999999999996</v>
      </c>
      <c r="AK44" s="44">
        <v>14.85</v>
      </c>
      <c r="AL44" s="44">
        <v>230.75</v>
      </c>
      <c r="AM44" s="44">
        <v>242.06</v>
      </c>
      <c r="AN44" s="44">
        <v>14.97</v>
      </c>
      <c r="AO44" s="44">
        <v>14.97</v>
      </c>
      <c r="AP44" s="44">
        <v>14.98</v>
      </c>
      <c r="AQ44" s="44">
        <v>14.98</v>
      </c>
      <c r="AR44" s="49">
        <f t="shared" si="0"/>
        <v>4.4255285674487103E-2</v>
      </c>
    </row>
    <row r="45" spans="2:44">
      <c r="B45" s="44">
        <v>3</v>
      </c>
      <c r="C45" s="45">
        <v>42709</v>
      </c>
      <c r="D45" s="44" t="s">
        <v>85</v>
      </c>
      <c r="E45" s="44" t="s">
        <v>86</v>
      </c>
      <c r="F45" s="44" t="s">
        <v>56</v>
      </c>
      <c r="G45" s="44">
        <v>0.75</v>
      </c>
      <c r="H45" s="44" t="s">
        <v>87</v>
      </c>
      <c r="I45" s="46">
        <v>14570332</v>
      </c>
      <c r="J45" s="45">
        <v>42635</v>
      </c>
      <c r="K45" s="45">
        <v>42816</v>
      </c>
      <c r="L45" s="45">
        <v>42807</v>
      </c>
      <c r="M45" s="44">
        <v>0</v>
      </c>
      <c r="N45" s="44">
        <v>0.59116000000000002</v>
      </c>
      <c r="O45" s="44">
        <v>0.375</v>
      </c>
      <c r="P45" s="44"/>
      <c r="Q45" s="44">
        <v>74</v>
      </c>
      <c r="R45" s="44">
        <v>0.17488000000000001</v>
      </c>
      <c r="S45" s="44">
        <v>146.03</v>
      </c>
      <c r="T45" s="44">
        <v>166.74109999999999</v>
      </c>
      <c r="U45" s="44"/>
      <c r="V45" s="44">
        <v>17.295580000000001</v>
      </c>
      <c r="W45" s="44">
        <v>-1.58</v>
      </c>
      <c r="X45" s="44">
        <v>-1.6</v>
      </c>
      <c r="Y45" s="44">
        <v>-1.57</v>
      </c>
      <c r="Z45" s="44">
        <v>-1.56</v>
      </c>
      <c r="AA45" s="44">
        <v>24294728135</v>
      </c>
      <c r="AB45" s="44">
        <v>232.22900000000001</v>
      </c>
      <c r="AC45" s="44">
        <v>42644</v>
      </c>
      <c r="AD45" s="44">
        <v>264.88740000000001</v>
      </c>
      <c r="AE45" s="44">
        <v>42689</v>
      </c>
      <c r="AF45" s="44">
        <v>1.141</v>
      </c>
      <c r="AG45" s="44"/>
      <c r="AH45" s="44"/>
      <c r="AI45" s="44">
        <v>4.3</v>
      </c>
      <c r="AJ45" s="44">
        <v>3.94</v>
      </c>
      <c r="AK45" s="44">
        <v>16.46</v>
      </c>
      <c r="AL45" s="44">
        <v>279.58999999999997</v>
      </c>
      <c r="AM45" s="44">
        <v>292.36</v>
      </c>
      <c r="AN45" s="44">
        <v>16.59</v>
      </c>
      <c r="AO45" s="44">
        <v>16.59</v>
      </c>
      <c r="AP45" s="44">
        <v>16.59</v>
      </c>
      <c r="AQ45" s="44">
        <v>16.59</v>
      </c>
      <c r="AR45" s="49">
        <f t="shared" si="0"/>
        <v>4.2978687614279337E-2</v>
      </c>
    </row>
    <row r="46" spans="2:44">
      <c r="B46" s="44">
        <v>3</v>
      </c>
      <c r="C46" s="45">
        <v>42709</v>
      </c>
      <c r="D46" s="44">
        <v>3179082</v>
      </c>
      <c r="E46" s="44" t="s">
        <v>88</v>
      </c>
      <c r="F46" s="44" t="s">
        <v>62</v>
      </c>
      <c r="G46" s="44">
        <v>2</v>
      </c>
      <c r="H46" s="44" t="s">
        <v>89</v>
      </c>
      <c r="I46" s="46">
        <v>9083989</v>
      </c>
      <c r="J46" s="45">
        <v>42577</v>
      </c>
      <c r="K46" s="45">
        <v>42761</v>
      </c>
      <c r="L46" s="45">
        <v>42752</v>
      </c>
      <c r="M46" s="44">
        <v>0</v>
      </c>
      <c r="N46" s="44">
        <v>0.28260999999999997</v>
      </c>
      <c r="O46" s="44">
        <v>1</v>
      </c>
      <c r="P46" s="44">
        <v>1.5098</v>
      </c>
      <c r="Q46" s="44">
        <v>132</v>
      </c>
      <c r="R46" s="44">
        <v>1.08311</v>
      </c>
      <c r="S46" s="44">
        <v>262.73</v>
      </c>
      <c r="T46" s="44">
        <v>263.81310000000002</v>
      </c>
      <c r="U46" s="44">
        <v>153.61179999999999</v>
      </c>
      <c r="V46" s="44">
        <v>18.141300000000001</v>
      </c>
      <c r="W46" s="44">
        <v>-1.63</v>
      </c>
      <c r="X46" s="44">
        <v>-1.79</v>
      </c>
      <c r="Y46" s="44">
        <v>-1.56</v>
      </c>
      <c r="Z46" s="44">
        <v>-1.46</v>
      </c>
      <c r="AA46" s="44">
        <v>23964754108</v>
      </c>
      <c r="AB46" s="44">
        <v>173.6</v>
      </c>
      <c r="AC46" s="44">
        <v>42644</v>
      </c>
      <c r="AD46" s="44">
        <v>264.8</v>
      </c>
      <c r="AE46" s="44">
        <v>42689</v>
      </c>
      <c r="AF46" s="44">
        <v>1.5249999999999999</v>
      </c>
      <c r="AG46" s="44">
        <v>0.83333000000000002</v>
      </c>
      <c r="AH46" s="44">
        <v>262.10000000000002</v>
      </c>
      <c r="AI46" s="44">
        <v>4.24</v>
      </c>
      <c r="AJ46" s="44">
        <v>3.89</v>
      </c>
      <c r="AK46" s="44">
        <v>16.07</v>
      </c>
      <c r="AL46" s="44">
        <v>278.5</v>
      </c>
      <c r="AM46" s="44">
        <v>291.26</v>
      </c>
      <c r="AN46" s="44">
        <v>16.149999999999999</v>
      </c>
      <c r="AO46" s="44">
        <v>16.18</v>
      </c>
      <c r="AP46" s="44">
        <v>16.2</v>
      </c>
      <c r="AQ46" s="44">
        <v>16.239999999999998</v>
      </c>
      <c r="AR46" s="49">
        <f t="shared" si="0"/>
        <v>4.2394945719805212E-2</v>
      </c>
    </row>
    <row r="47" spans="2:44">
      <c r="B47" s="44">
        <v>3</v>
      </c>
      <c r="C47" s="45">
        <v>42709</v>
      </c>
      <c r="D47" s="44" t="s">
        <v>90</v>
      </c>
      <c r="E47" s="44" t="s">
        <v>91</v>
      </c>
      <c r="F47" s="44" t="s">
        <v>56</v>
      </c>
      <c r="G47" s="44">
        <v>0.125</v>
      </c>
      <c r="H47" s="44" t="s">
        <v>92</v>
      </c>
      <c r="I47" s="46">
        <v>3760400</v>
      </c>
      <c r="J47" s="45">
        <v>42696</v>
      </c>
      <c r="K47" s="45">
        <v>42877</v>
      </c>
      <c r="L47" s="45">
        <v>42866</v>
      </c>
      <c r="M47" s="44">
        <v>0</v>
      </c>
      <c r="N47" s="44">
        <v>0.92818000000000001</v>
      </c>
      <c r="O47" s="44">
        <v>6.25E-2</v>
      </c>
      <c r="P47" s="44"/>
      <c r="Q47" s="44">
        <v>13</v>
      </c>
      <c r="R47" s="44">
        <v>4.5700000000000003E-3</v>
      </c>
      <c r="S47" s="44">
        <v>139.24</v>
      </c>
      <c r="T47" s="44">
        <v>141.8511</v>
      </c>
      <c r="U47" s="44"/>
      <c r="V47" s="44">
        <v>19.964089999999999</v>
      </c>
      <c r="W47" s="44">
        <v>-1.56</v>
      </c>
      <c r="X47" s="44">
        <v>-1.58</v>
      </c>
      <c r="Y47" s="44">
        <v>-1.56</v>
      </c>
      <c r="Z47" s="44">
        <v>-1.55</v>
      </c>
      <c r="AA47" s="44">
        <v>5334170486</v>
      </c>
      <c r="AB47" s="44">
        <v>260.01940000000002</v>
      </c>
      <c r="AC47" s="44">
        <v>42644</v>
      </c>
      <c r="AD47" s="44">
        <v>264.88690000000003</v>
      </c>
      <c r="AE47" s="44">
        <v>42689</v>
      </c>
      <c r="AF47" s="44">
        <v>1.0189999999999999</v>
      </c>
      <c r="AG47" s="44"/>
      <c r="AH47" s="44"/>
      <c r="AI47" s="44">
        <v>0.94</v>
      </c>
      <c r="AJ47" s="44">
        <v>0.87</v>
      </c>
      <c r="AK47" s="44">
        <v>19.77</v>
      </c>
      <c r="AL47" s="44">
        <v>393.28</v>
      </c>
      <c r="AM47" s="44">
        <v>409.47</v>
      </c>
      <c r="AN47" s="44">
        <v>19.920000000000002</v>
      </c>
      <c r="AO47" s="44">
        <v>19.920000000000002</v>
      </c>
      <c r="AP47" s="44">
        <v>19.93</v>
      </c>
      <c r="AQ47" s="44">
        <v>19.93</v>
      </c>
      <c r="AR47" s="49">
        <f t="shared" si="0"/>
        <v>9.4364359924171103E-3</v>
      </c>
    </row>
    <row r="48" spans="2:44">
      <c r="B48" s="44">
        <v>3</v>
      </c>
      <c r="C48" s="45">
        <v>42709</v>
      </c>
      <c r="D48" s="44" t="s">
        <v>93</v>
      </c>
      <c r="E48" s="44" t="s">
        <v>94</v>
      </c>
      <c r="F48" s="44" t="s">
        <v>56</v>
      </c>
      <c r="G48" s="44">
        <v>1.125</v>
      </c>
      <c r="H48" s="44" t="s">
        <v>95</v>
      </c>
      <c r="I48" s="46">
        <v>13065680</v>
      </c>
      <c r="J48" s="45">
        <v>42696</v>
      </c>
      <c r="K48" s="45">
        <v>42877</v>
      </c>
      <c r="L48" s="45">
        <v>42866</v>
      </c>
      <c r="M48" s="44">
        <v>0</v>
      </c>
      <c r="N48" s="44">
        <v>0.92818000000000001</v>
      </c>
      <c r="O48" s="44">
        <v>0.5625</v>
      </c>
      <c r="P48" s="44"/>
      <c r="Q48" s="44">
        <v>13</v>
      </c>
      <c r="R48" s="44">
        <v>5.2909999999999999E-2</v>
      </c>
      <c r="S48" s="44">
        <v>166.42</v>
      </c>
      <c r="T48" s="44">
        <v>218.0215</v>
      </c>
      <c r="U48" s="44"/>
      <c r="V48" s="44">
        <v>20.964089999999999</v>
      </c>
      <c r="W48" s="44">
        <v>-1.57</v>
      </c>
      <c r="X48" s="44">
        <v>-1.58</v>
      </c>
      <c r="Y48" s="44">
        <v>-1.56</v>
      </c>
      <c r="Z48" s="44">
        <v>-1.55</v>
      </c>
      <c r="AA48" s="44">
        <v>28485992778</v>
      </c>
      <c r="AB48" s="44">
        <v>202.24289999999999</v>
      </c>
      <c r="AC48" s="44">
        <v>42644</v>
      </c>
      <c r="AD48" s="44">
        <v>264.88760000000002</v>
      </c>
      <c r="AE48" s="44">
        <v>42689</v>
      </c>
      <c r="AF48" s="44">
        <v>1.31</v>
      </c>
      <c r="AG48" s="44"/>
      <c r="AH48" s="44"/>
      <c r="AI48" s="44">
        <v>5.04</v>
      </c>
      <c r="AJ48" s="44">
        <v>4.62</v>
      </c>
      <c r="AK48" s="44">
        <v>19.329999999999998</v>
      </c>
      <c r="AL48" s="44">
        <v>393.1</v>
      </c>
      <c r="AM48" s="44">
        <v>409.07</v>
      </c>
      <c r="AN48" s="44">
        <v>19.489999999999998</v>
      </c>
      <c r="AO48" s="44">
        <v>19.489999999999998</v>
      </c>
      <c r="AP48" s="44">
        <v>19.489999999999998</v>
      </c>
      <c r="AQ48" s="44">
        <v>19.5</v>
      </c>
      <c r="AR48" s="49">
        <f t="shared" si="0"/>
        <v>5.0393261376920497E-2</v>
      </c>
    </row>
    <row r="49" spans="2:44">
      <c r="B49" s="44">
        <v>3</v>
      </c>
      <c r="C49" s="45">
        <v>42709</v>
      </c>
      <c r="D49" s="44" t="s">
        <v>96</v>
      </c>
      <c r="E49" s="44" t="s">
        <v>97</v>
      </c>
      <c r="F49" s="44" t="s">
        <v>56</v>
      </c>
      <c r="G49" s="44">
        <v>0.625</v>
      </c>
      <c r="H49" s="44" t="s">
        <v>98</v>
      </c>
      <c r="I49" s="46">
        <v>14090030</v>
      </c>
      <c r="J49" s="45">
        <v>42635</v>
      </c>
      <c r="K49" s="45">
        <v>42816</v>
      </c>
      <c r="L49" s="45">
        <v>42807</v>
      </c>
      <c r="M49" s="44">
        <v>0</v>
      </c>
      <c r="N49" s="44">
        <v>0.59116000000000002</v>
      </c>
      <c r="O49" s="44">
        <v>0.3125</v>
      </c>
      <c r="P49" s="44"/>
      <c r="Q49" s="44">
        <v>74</v>
      </c>
      <c r="R49" s="44">
        <v>0.15629999999999999</v>
      </c>
      <c r="S49" s="44">
        <v>160.51</v>
      </c>
      <c r="T49" s="44">
        <v>196.51939999999999</v>
      </c>
      <c r="U49" s="44"/>
      <c r="V49" s="44">
        <v>23.295580000000001</v>
      </c>
      <c r="W49" s="44">
        <v>-1.55</v>
      </c>
      <c r="X49" s="44">
        <v>-1.56</v>
      </c>
      <c r="Y49" s="44">
        <v>-1.54</v>
      </c>
      <c r="Z49" s="44">
        <v>-1.53</v>
      </c>
      <c r="AA49" s="44">
        <v>27689645154</v>
      </c>
      <c r="AB49" s="44">
        <v>216.52260000000001</v>
      </c>
      <c r="AC49" s="44">
        <v>42644</v>
      </c>
      <c r="AD49" s="44">
        <v>264.88720000000001</v>
      </c>
      <c r="AE49" s="44">
        <v>42689</v>
      </c>
      <c r="AF49" s="44">
        <v>1.2230000000000001</v>
      </c>
      <c r="AG49" s="44"/>
      <c r="AH49" s="44"/>
      <c r="AI49" s="44">
        <v>4.9000000000000004</v>
      </c>
      <c r="AJ49" s="44">
        <v>4.49</v>
      </c>
      <c r="AK49" s="44">
        <v>22.11</v>
      </c>
      <c r="AL49" s="44">
        <v>505.16</v>
      </c>
      <c r="AM49" s="44">
        <v>524.19000000000005</v>
      </c>
      <c r="AN49" s="44">
        <v>22.28</v>
      </c>
      <c r="AO49" s="44">
        <v>22.28</v>
      </c>
      <c r="AP49" s="44">
        <v>22.28</v>
      </c>
      <c r="AQ49" s="44">
        <v>22.29</v>
      </c>
      <c r="AR49" s="49">
        <f t="shared" si="0"/>
        <v>4.8984479373924458E-2</v>
      </c>
    </row>
    <row r="50" spans="2:44">
      <c r="B50" s="44">
        <v>3</v>
      </c>
      <c r="C50" s="45">
        <v>42709</v>
      </c>
      <c r="D50" s="44" t="s">
        <v>99</v>
      </c>
      <c r="E50" s="44" t="s">
        <v>100</v>
      </c>
      <c r="F50" s="44" t="s">
        <v>56</v>
      </c>
      <c r="G50" s="44">
        <v>0.625</v>
      </c>
      <c r="H50" s="44" t="s">
        <v>101</v>
      </c>
      <c r="I50" s="46">
        <v>11909257</v>
      </c>
      <c r="J50" s="45">
        <v>42696</v>
      </c>
      <c r="K50" s="45">
        <v>42877</v>
      </c>
      <c r="L50" s="45">
        <v>42866</v>
      </c>
      <c r="M50" s="44">
        <v>0</v>
      </c>
      <c r="N50" s="44">
        <v>0.92818000000000001</v>
      </c>
      <c r="O50" s="44">
        <v>0.3125</v>
      </c>
      <c r="P50" s="44"/>
      <c r="Q50" s="44">
        <v>13</v>
      </c>
      <c r="R50" s="44">
        <v>2.7980000000000001E-2</v>
      </c>
      <c r="S50" s="44">
        <v>168.27</v>
      </c>
      <c r="T50" s="44">
        <v>209.8169</v>
      </c>
      <c r="U50" s="44"/>
      <c r="V50" s="44">
        <v>25.964089999999999</v>
      </c>
      <c r="W50" s="44">
        <v>-1.53</v>
      </c>
      <c r="X50" s="44">
        <v>-1.54</v>
      </c>
      <c r="Y50" s="44">
        <v>-1.52</v>
      </c>
      <c r="Z50" s="44">
        <v>-1.51</v>
      </c>
      <c r="AA50" s="44">
        <v>24987636539</v>
      </c>
      <c r="AB50" s="44">
        <v>212.46449999999999</v>
      </c>
      <c r="AC50" s="44">
        <v>42644</v>
      </c>
      <c r="AD50" s="44">
        <v>264.88799999999998</v>
      </c>
      <c r="AE50" s="44">
        <v>42689</v>
      </c>
      <c r="AF50" s="44">
        <v>1.2470000000000001</v>
      </c>
      <c r="AG50" s="44"/>
      <c r="AH50" s="44"/>
      <c r="AI50" s="44">
        <v>4.42</v>
      </c>
      <c r="AJ50" s="44">
        <v>4.0599999999999996</v>
      </c>
      <c r="AK50" s="44">
        <v>24.55</v>
      </c>
      <c r="AL50" s="44">
        <v>624.21</v>
      </c>
      <c r="AM50" s="44">
        <v>646.23</v>
      </c>
      <c r="AN50" s="44">
        <v>24.74</v>
      </c>
      <c r="AO50" s="44">
        <v>24.74</v>
      </c>
      <c r="AP50" s="44">
        <v>24.74</v>
      </c>
      <c r="AQ50" s="44">
        <v>24.75</v>
      </c>
      <c r="AR50" s="49">
        <f t="shared" si="0"/>
        <v>4.4204480044445375E-2</v>
      </c>
    </row>
    <row r="51" spans="2:44">
      <c r="B51" s="44">
        <v>3</v>
      </c>
      <c r="C51" s="45">
        <v>42709</v>
      </c>
      <c r="D51" s="44" t="s">
        <v>102</v>
      </c>
      <c r="E51" s="44" t="s">
        <v>103</v>
      </c>
      <c r="F51" s="44" t="s">
        <v>56</v>
      </c>
      <c r="G51" s="44">
        <v>0.125</v>
      </c>
      <c r="H51" s="44" t="s">
        <v>104</v>
      </c>
      <c r="I51" s="46">
        <v>15725522</v>
      </c>
      <c r="J51" s="45">
        <v>42635</v>
      </c>
      <c r="K51" s="45">
        <v>42816</v>
      </c>
      <c r="L51" s="45">
        <v>42807</v>
      </c>
      <c r="M51" s="44">
        <v>0</v>
      </c>
      <c r="N51" s="44">
        <v>0.59116000000000002</v>
      </c>
      <c r="O51" s="44">
        <v>6.25E-2</v>
      </c>
      <c r="P51" s="44"/>
      <c r="Q51" s="44">
        <v>74</v>
      </c>
      <c r="R51" s="44">
        <v>2.792E-2</v>
      </c>
      <c r="S51" s="44">
        <v>153.79</v>
      </c>
      <c r="T51" s="44">
        <v>168.06960000000001</v>
      </c>
      <c r="U51" s="44"/>
      <c r="V51" s="44">
        <v>27.295580000000001</v>
      </c>
      <c r="W51" s="44">
        <v>-1.48</v>
      </c>
      <c r="X51" s="44">
        <v>-1.5</v>
      </c>
      <c r="Y51" s="44">
        <v>-1.48</v>
      </c>
      <c r="Z51" s="44">
        <v>-1.47</v>
      </c>
      <c r="AA51" s="44">
        <v>26429828171</v>
      </c>
      <c r="AB51" s="44">
        <v>242.42259999999999</v>
      </c>
      <c r="AC51" s="44">
        <v>42644</v>
      </c>
      <c r="AD51" s="44">
        <v>264.8879</v>
      </c>
      <c r="AE51" s="44">
        <v>42689</v>
      </c>
      <c r="AF51" s="44">
        <v>1.093</v>
      </c>
      <c r="AG51" s="44"/>
      <c r="AH51" s="44"/>
      <c r="AI51" s="44">
        <v>4.68</v>
      </c>
      <c r="AJ51" s="44">
        <v>4.29</v>
      </c>
      <c r="AK51" s="44">
        <v>26.95</v>
      </c>
      <c r="AL51" s="44">
        <v>732.2</v>
      </c>
      <c r="AM51" s="44">
        <v>756.77</v>
      </c>
      <c r="AN51" s="44">
        <v>27.15</v>
      </c>
      <c r="AO51" s="44">
        <v>27.15</v>
      </c>
      <c r="AP51" s="44">
        <v>27.15</v>
      </c>
      <c r="AQ51" s="44">
        <v>27.15</v>
      </c>
      <c r="AR51" s="49">
        <f t="shared" si="0"/>
        <v>4.6755795016451988E-2</v>
      </c>
    </row>
    <row r="52" spans="2:44">
      <c r="B52" s="44">
        <v>3</v>
      </c>
      <c r="C52" s="45">
        <v>42709</v>
      </c>
      <c r="D52" s="44" t="s">
        <v>105</v>
      </c>
      <c r="E52" s="44" t="s">
        <v>106</v>
      </c>
      <c r="F52" s="44" t="s">
        <v>56</v>
      </c>
      <c r="G52" s="44">
        <v>0.125</v>
      </c>
      <c r="H52" s="44" t="s">
        <v>107</v>
      </c>
      <c r="I52" s="46">
        <v>11789977</v>
      </c>
      <c r="J52" s="45">
        <v>42635</v>
      </c>
      <c r="K52" s="45">
        <v>42816</v>
      </c>
      <c r="L52" s="45">
        <v>42807</v>
      </c>
      <c r="M52" s="44">
        <v>0</v>
      </c>
      <c r="N52" s="44">
        <v>0.59116000000000002</v>
      </c>
      <c r="O52" s="44">
        <v>6.25E-2</v>
      </c>
      <c r="P52" s="44"/>
      <c r="Q52" s="44">
        <v>74</v>
      </c>
      <c r="R52" s="44">
        <v>2.6259999999999999E-2</v>
      </c>
      <c r="S52" s="44">
        <v>157.87</v>
      </c>
      <c r="T52" s="44">
        <v>162.2424</v>
      </c>
      <c r="U52" s="44"/>
      <c r="V52" s="44">
        <v>29.295580000000001</v>
      </c>
      <c r="W52" s="44">
        <v>-1.47</v>
      </c>
      <c r="X52" s="44">
        <v>-1.48</v>
      </c>
      <c r="Y52" s="44">
        <v>-1.46</v>
      </c>
      <c r="Z52" s="44">
        <v>-1.45</v>
      </c>
      <c r="AA52" s="44">
        <v>19128343654</v>
      </c>
      <c r="AB52" s="44">
        <v>257.79000000000002</v>
      </c>
      <c r="AC52" s="44">
        <v>42644</v>
      </c>
      <c r="AD52" s="44">
        <v>264.887</v>
      </c>
      <c r="AE52" s="44">
        <v>42689</v>
      </c>
      <c r="AF52" s="44">
        <v>1.028</v>
      </c>
      <c r="AG52" s="44"/>
      <c r="AH52" s="44"/>
      <c r="AI52" s="44">
        <v>3.38</v>
      </c>
      <c r="AJ52" s="44">
        <v>3.11</v>
      </c>
      <c r="AK52" s="44">
        <v>28.9</v>
      </c>
      <c r="AL52" s="44">
        <v>842.61</v>
      </c>
      <c r="AM52" s="44">
        <v>869.66</v>
      </c>
      <c r="AN52" s="44">
        <v>29.11</v>
      </c>
      <c r="AO52" s="44">
        <v>29.12</v>
      </c>
      <c r="AP52" s="44">
        <v>29.12</v>
      </c>
      <c r="AQ52" s="44">
        <v>29.12</v>
      </c>
      <c r="AR52" s="49">
        <f t="shared" si="0"/>
        <v>3.3839074136395912E-2</v>
      </c>
    </row>
    <row r="53" spans="2:44">
      <c r="B53" s="44">
        <v>3</v>
      </c>
      <c r="C53" s="45">
        <v>42709</v>
      </c>
      <c r="D53" s="44" t="s">
        <v>108</v>
      </c>
      <c r="E53" s="44" t="s">
        <v>109</v>
      </c>
      <c r="F53" s="44" t="s">
        <v>56</v>
      </c>
      <c r="G53" s="44">
        <v>0.75</v>
      </c>
      <c r="H53" s="44" t="s">
        <v>110</v>
      </c>
      <c r="I53" s="46">
        <v>11686640</v>
      </c>
      <c r="J53" s="45">
        <v>42696</v>
      </c>
      <c r="K53" s="45">
        <v>42877</v>
      </c>
      <c r="L53" s="45">
        <v>42866</v>
      </c>
      <c r="M53" s="44">
        <v>0</v>
      </c>
      <c r="N53" s="44">
        <v>0.92818000000000001</v>
      </c>
      <c r="O53" s="44">
        <v>0.375</v>
      </c>
      <c r="P53" s="44"/>
      <c r="Q53" s="44">
        <v>13</v>
      </c>
      <c r="R53" s="44">
        <v>3.4340000000000002E-2</v>
      </c>
      <c r="S53" s="44">
        <v>187.78</v>
      </c>
      <c r="T53" s="44">
        <v>239.44069999999999</v>
      </c>
      <c r="U53" s="44"/>
      <c r="V53" s="44">
        <v>30.964089999999999</v>
      </c>
      <c r="W53" s="44">
        <v>-1.49</v>
      </c>
      <c r="X53" s="44">
        <v>-1.5</v>
      </c>
      <c r="Y53" s="44">
        <v>-1.48</v>
      </c>
      <c r="Z53" s="44">
        <v>-1.48</v>
      </c>
      <c r="AA53" s="44">
        <v>27982571921</v>
      </c>
      <c r="AB53" s="44">
        <v>207.76669999999999</v>
      </c>
      <c r="AC53" s="44">
        <v>42644</v>
      </c>
      <c r="AD53" s="44">
        <v>264.88799999999998</v>
      </c>
      <c r="AE53" s="44">
        <v>42689</v>
      </c>
      <c r="AF53" s="44">
        <v>1.2749999999999999</v>
      </c>
      <c r="AG53" s="44"/>
      <c r="AH53" s="44"/>
      <c r="AI53" s="44">
        <v>4.95</v>
      </c>
      <c r="AJ53" s="44">
        <v>4.54</v>
      </c>
      <c r="AK53" s="44">
        <v>28.75</v>
      </c>
      <c r="AL53" s="44">
        <v>865.15</v>
      </c>
      <c r="AM53" s="44">
        <v>892.66</v>
      </c>
      <c r="AN53" s="44">
        <v>28.96</v>
      </c>
      <c r="AO53" s="44">
        <v>28.97</v>
      </c>
      <c r="AP53" s="44">
        <v>28.97</v>
      </c>
      <c r="AQ53" s="44">
        <v>28.97</v>
      </c>
      <c r="AR53" s="49">
        <f t="shared" si="0"/>
        <v>4.9502682662423768E-2</v>
      </c>
    </row>
    <row r="54" spans="2:44">
      <c r="B54" s="44">
        <v>3</v>
      </c>
      <c r="C54" s="45">
        <v>42709</v>
      </c>
      <c r="D54" s="44" t="s">
        <v>111</v>
      </c>
      <c r="E54" s="44" t="s">
        <v>112</v>
      </c>
      <c r="F54" s="44" t="s">
        <v>56</v>
      </c>
      <c r="G54" s="44">
        <v>0.5</v>
      </c>
      <c r="H54" s="44" t="s">
        <v>113</v>
      </c>
      <c r="I54" s="46">
        <v>12221183</v>
      </c>
      <c r="J54" s="45">
        <v>42635</v>
      </c>
      <c r="K54" s="45">
        <v>42816</v>
      </c>
      <c r="L54" s="45">
        <v>42807</v>
      </c>
      <c r="M54" s="44">
        <v>0</v>
      </c>
      <c r="N54" s="44">
        <v>0.59116000000000002</v>
      </c>
      <c r="O54" s="44">
        <v>0.25</v>
      </c>
      <c r="P54" s="44"/>
      <c r="Q54" s="44">
        <v>74</v>
      </c>
      <c r="R54" s="44">
        <v>0.12687000000000001</v>
      </c>
      <c r="S54" s="44">
        <v>185.33</v>
      </c>
      <c r="T54" s="44">
        <v>230.17140000000001</v>
      </c>
      <c r="U54" s="44"/>
      <c r="V54" s="44">
        <v>33.295580000000001</v>
      </c>
      <c r="W54" s="44">
        <v>-1.49</v>
      </c>
      <c r="X54" s="44">
        <v>-1.5</v>
      </c>
      <c r="Y54" s="44">
        <v>-1.48</v>
      </c>
      <c r="Z54" s="44">
        <v>-1.48</v>
      </c>
      <c r="AA54" s="44">
        <v>28129672804</v>
      </c>
      <c r="AB54" s="44">
        <v>213.4</v>
      </c>
      <c r="AC54" s="44">
        <v>42644</v>
      </c>
      <c r="AD54" s="44">
        <v>264.887</v>
      </c>
      <c r="AE54" s="44">
        <v>42689</v>
      </c>
      <c r="AF54" s="44">
        <v>1.2410000000000001</v>
      </c>
      <c r="AG54" s="44"/>
      <c r="AH54" s="44"/>
      <c r="AI54" s="44">
        <v>4.9800000000000004</v>
      </c>
      <c r="AJ54" s="44">
        <v>4.57</v>
      </c>
      <c r="AK54" s="44">
        <v>31.53</v>
      </c>
      <c r="AL54" s="44">
        <v>1028.3399999999999</v>
      </c>
      <c r="AM54" s="44">
        <v>1059.69</v>
      </c>
      <c r="AN54" s="44">
        <v>31.76</v>
      </c>
      <c r="AO54" s="44">
        <v>31.76</v>
      </c>
      <c r="AP54" s="44">
        <v>31.77</v>
      </c>
      <c r="AQ54" s="44">
        <v>31.77</v>
      </c>
      <c r="AR54" s="49">
        <f t="shared" si="0"/>
        <v>4.9762912077756627E-2</v>
      </c>
    </row>
    <row r="55" spans="2:44">
      <c r="B55" s="44">
        <v>3</v>
      </c>
      <c r="C55" s="45">
        <v>42709</v>
      </c>
      <c r="D55" s="44" t="s">
        <v>114</v>
      </c>
      <c r="E55" s="44" t="s">
        <v>115</v>
      </c>
      <c r="F55" s="44" t="s">
        <v>56</v>
      </c>
      <c r="G55" s="44">
        <v>0.25</v>
      </c>
      <c r="H55" s="44" t="s">
        <v>116</v>
      </c>
      <c r="I55" s="46">
        <v>12366020</v>
      </c>
      <c r="J55" s="45">
        <v>42635</v>
      </c>
      <c r="K55" s="45">
        <v>42816</v>
      </c>
      <c r="L55" s="45">
        <v>42807</v>
      </c>
      <c r="M55" s="44">
        <v>0</v>
      </c>
      <c r="N55" s="44">
        <v>0.59116000000000002</v>
      </c>
      <c r="O55" s="44">
        <v>0.125</v>
      </c>
      <c r="P55" s="44"/>
      <c r="Q55" s="44">
        <v>74</v>
      </c>
      <c r="R55" s="44">
        <v>5.5930000000000001E-2</v>
      </c>
      <c r="S55" s="44">
        <v>180.72</v>
      </c>
      <c r="T55" s="44">
        <v>197.82689999999999</v>
      </c>
      <c r="U55" s="44"/>
      <c r="V55" s="44">
        <v>35.295580000000001</v>
      </c>
      <c r="W55" s="44">
        <v>-1.49</v>
      </c>
      <c r="X55" s="44">
        <v>-1.5</v>
      </c>
      <c r="Y55" s="44">
        <v>-1.49</v>
      </c>
      <c r="Z55" s="44">
        <v>-1.48</v>
      </c>
      <c r="AA55" s="44">
        <v>24463308915</v>
      </c>
      <c r="AB55" s="44">
        <v>242.05</v>
      </c>
      <c r="AC55" s="44">
        <v>42644</v>
      </c>
      <c r="AD55" s="44">
        <v>264.88740000000001</v>
      </c>
      <c r="AE55" s="44">
        <v>42689</v>
      </c>
      <c r="AF55" s="44">
        <v>1.0940000000000001</v>
      </c>
      <c r="AG55" s="44"/>
      <c r="AH55" s="44"/>
      <c r="AI55" s="44">
        <v>4.33</v>
      </c>
      <c r="AJ55" s="44">
        <v>3.97</v>
      </c>
      <c r="AK55" s="44">
        <v>34.26</v>
      </c>
      <c r="AL55" s="44">
        <v>1196.0899999999999</v>
      </c>
      <c r="AM55" s="44">
        <v>1231.42</v>
      </c>
      <c r="AN55" s="44">
        <v>34.520000000000003</v>
      </c>
      <c r="AO55" s="44">
        <v>34.520000000000003</v>
      </c>
      <c r="AP55" s="44">
        <v>34.520000000000003</v>
      </c>
      <c r="AQ55" s="44">
        <v>34.53</v>
      </c>
      <c r="AR55" s="49">
        <f t="shared" si="0"/>
        <v>4.3276916128759134E-2</v>
      </c>
    </row>
    <row r="56" spans="2:44">
      <c r="B56" s="44">
        <v>3</v>
      </c>
      <c r="C56" s="45">
        <v>42709</v>
      </c>
      <c r="D56" s="44" t="s">
        <v>117</v>
      </c>
      <c r="E56" s="44" t="s">
        <v>118</v>
      </c>
      <c r="F56" s="44" t="s">
        <v>56</v>
      </c>
      <c r="G56" s="44">
        <v>1.25</v>
      </c>
      <c r="H56" s="44" t="s">
        <v>119</v>
      </c>
      <c r="I56" s="46">
        <v>10169196</v>
      </c>
      <c r="J56" s="45">
        <v>42696</v>
      </c>
      <c r="K56" s="45">
        <v>42877</v>
      </c>
      <c r="L56" s="45">
        <v>42866</v>
      </c>
      <c r="M56" s="44">
        <v>0</v>
      </c>
      <c r="N56" s="44">
        <v>0.92818000000000001</v>
      </c>
      <c r="O56" s="44">
        <v>0.625</v>
      </c>
      <c r="P56" s="44"/>
      <c r="Q56" s="44">
        <v>13</v>
      </c>
      <c r="R56" s="44">
        <v>6.1870000000000001E-2</v>
      </c>
      <c r="S56" s="44">
        <v>245.52</v>
      </c>
      <c r="T56" s="44">
        <v>338.43259999999998</v>
      </c>
      <c r="U56" s="44"/>
      <c r="V56" s="44">
        <v>38.964089999999999</v>
      </c>
      <c r="W56" s="44">
        <v>-1.5</v>
      </c>
      <c r="X56" s="44">
        <v>-1.51</v>
      </c>
      <c r="Y56" s="44">
        <v>-1.5</v>
      </c>
      <c r="Z56" s="44">
        <v>-1.49</v>
      </c>
      <c r="AA56" s="44">
        <v>34415876398</v>
      </c>
      <c r="AB56" s="44">
        <v>192.2</v>
      </c>
      <c r="AC56" s="44">
        <v>42644</v>
      </c>
      <c r="AD56" s="44">
        <v>264.88619999999997</v>
      </c>
      <c r="AE56" s="44">
        <v>42689</v>
      </c>
      <c r="AF56" s="44">
        <v>1.3779999999999999</v>
      </c>
      <c r="AG56" s="44"/>
      <c r="AH56" s="44"/>
      <c r="AI56" s="44">
        <v>6.09</v>
      </c>
      <c r="AJ56" s="44">
        <v>5.59</v>
      </c>
      <c r="AK56" s="44">
        <v>34.270000000000003</v>
      </c>
      <c r="AL56" s="44">
        <v>1267.53</v>
      </c>
      <c r="AM56" s="44">
        <v>1304.05</v>
      </c>
      <c r="AN56" s="44">
        <v>34.53</v>
      </c>
      <c r="AO56" s="44">
        <v>34.53</v>
      </c>
      <c r="AP56" s="44">
        <v>34.54</v>
      </c>
      <c r="AQ56" s="44">
        <v>34.549999999999997</v>
      </c>
      <c r="AR56" s="49">
        <f t="shared" si="0"/>
        <v>6.0883546111815387E-2</v>
      </c>
    </row>
    <row r="57" spans="2:44">
      <c r="B57" s="44">
        <v>3</v>
      </c>
      <c r="C57" s="45">
        <v>42709</v>
      </c>
      <c r="D57" s="44" t="s">
        <v>120</v>
      </c>
      <c r="E57" s="44" t="s">
        <v>121</v>
      </c>
      <c r="F57" s="44" t="s">
        <v>56</v>
      </c>
      <c r="G57" s="44">
        <v>0.125</v>
      </c>
      <c r="H57" s="44" t="s">
        <v>122</v>
      </c>
      <c r="I57" s="46">
        <v>2250000</v>
      </c>
      <c r="J57" s="45">
        <v>42704</v>
      </c>
      <c r="K57" s="45">
        <v>42877</v>
      </c>
      <c r="L57" s="45">
        <v>42866</v>
      </c>
      <c r="M57" s="44">
        <v>0</v>
      </c>
      <c r="N57" s="44">
        <v>0.92818000000000001</v>
      </c>
      <c r="O57" s="44">
        <v>6.25E-2</v>
      </c>
      <c r="P57" s="44"/>
      <c r="Q57" s="44">
        <v>5</v>
      </c>
      <c r="R57" s="44">
        <v>1.73E-3</v>
      </c>
      <c r="S57" s="44">
        <v>188</v>
      </c>
      <c r="T57" s="44">
        <v>188.00360000000001</v>
      </c>
      <c r="U57" s="44"/>
      <c r="V57" s="44">
        <v>39.964089999999999</v>
      </c>
      <c r="W57" s="44">
        <v>-1.49</v>
      </c>
      <c r="X57" s="44">
        <v>-1.5</v>
      </c>
      <c r="Y57" s="44">
        <v>-1.49</v>
      </c>
      <c r="Z57" s="44">
        <v>-1.48</v>
      </c>
      <c r="AA57" s="44">
        <v>4230081147</v>
      </c>
      <c r="AB57" s="44">
        <v>264.88330000000002</v>
      </c>
      <c r="AC57" s="44">
        <v>42644</v>
      </c>
      <c r="AD57" s="44">
        <v>264.88600000000002</v>
      </c>
      <c r="AE57" s="44">
        <v>42689</v>
      </c>
      <c r="AF57" s="44">
        <v>1</v>
      </c>
      <c r="AG57" s="44"/>
      <c r="AH57" s="44"/>
      <c r="AI57" s="44">
        <v>0.75</v>
      </c>
      <c r="AJ57" s="44">
        <v>0.69</v>
      </c>
      <c r="AK57" s="44">
        <v>39.32</v>
      </c>
      <c r="AL57" s="44">
        <v>1561.66</v>
      </c>
      <c r="AM57" s="44">
        <v>1605.01</v>
      </c>
      <c r="AN57" s="44">
        <v>39.61</v>
      </c>
      <c r="AO57" s="44">
        <v>39.61</v>
      </c>
      <c r="AP57" s="44">
        <v>39.61</v>
      </c>
      <c r="AQ57" s="44">
        <v>39.619999999999997</v>
      </c>
      <c r="AR57" s="49">
        <f t="shared" si="0"/>
        <v>7.4832422569097185E-3</v>
      </c>
    </row>
    <row r="58" spans="2:44">
      <c r="B58" s="44">
        <v>3</v>
      </c>
      <c r="C58" s="45">
        <v>42709</v>
      </c>
      <c r="D58" s="44" t="s">
        <v>123</v>
      </c>
      <c r="E58" s="44" t="s">
        <v>124</v>
      </c>
      <c r="F58" s="44" t="s">
        <v>56</v>
      </c>
      <c r="G58" s="44">
        <v>0.125</v>
      </c>
      <c r="H58" s="44" t="s">
        <v>125</v>
      </c>
      <c r="I58" s="46">
        <v>10953298</v>
      </c>
      <c r="J58" s="45">
        <v>42635</v>
      </c>
      <c r="K58" s="45">
        <v>42816</v>
      </c>
      <c r="L58" s="45">
        <v>42807</v>
      </c>
      <c r="M58" s="44">
        <v>0</v>
      </c>
      <c r="N58" s="44">
        <v>0.59116000000000002</v>
      </c>
      <c r="O58" s="44">
        <v>6.25E-2</v>
      </c>
      <c r="P58" s="44"/>
      <c r="Q58" s="44">
        <v>74</v>
      </c>
      <c r="R58" s="44">
        <v>2.6450000000000001E-2</v>
      </c>
      <c r="S58" s="44">
        <v>194.04</v>
      </c>
      <c r="T58" s="44">
        <v>200.89080000000001</v>
      </c>
      <c r="U58" s="44"/>
      <c r="V58" s="44">
        <v>41.295580000000001</v>
      </c>
      <c r="W58" s="44">
        <v>-1.52</v>
      </c>
      <c r="X58" s="44">
        <v>-1.53</v>
      </c>
      <c r="Y58" s="44">
        <v>-1.51</v>
      </c>
      <c r="Z58" s="44">
        <v>-1.51</v>
      </c>
      <c r="AA58" s="44">
        <v>22004172138</v>
      </c>
      <c r="AB58" s="44">
        <v>255.8871</v>
      </c>
      <c r="AC58" s="44">
        <v>42644</v>
      </c>
      <c r="AD58" s="44">
        <v>264.88659999999999</v>
      </c>
      <c r="AE58" s="44">
        <v>42689</v>
      </c>
      <c r="AF58" s="44">
        <v>1.0349999999999999</v>
      </c>
      <c r="AG58" s="44"/>
      <c r="AH58" s="44"/>
      <c r="AI58" s="44">
        <v>3.89</v>
      </c>
      <c r="AJ58" s="44">
        <v>3.57</v>
      </c>
      <c r="AK58" s="44">
        <v>40.61</v>
      </c>
      <c r="AL58" s="44">
        <v>1666.7</v>
      </c>
      <c r="AM58" s="44">
        <v>1712.75</v>
      </c>
      <c r="AN58" s="44">
        <v>40.92</v>
      </c>
      <c r="AO58" s="44">
        <v>40.92</v>
      </c>
      <c r="AP58" s="44">
        <v>40.92</v>
      </c>
      <c r="AQ58" s="44">
        <v>40.93</v>
      </c>
      <c r="AR58" s="49">
        <f t="shared" si="0"/>
        <v>3.8926570212057698E-2</v>
      </c>
    </row>
    <row r="59" spans="2:44">
      <c r="B59" s="44">
        <v>3</v>
      </c>
      <c r="C59" s="45">
        <v>42709</v>
      </c>
      <c r="D59" s="44" t="s">
        <v>126</v>
      </c>
      <c r="E59" s="44" t="s">
        <v>127</v>
      </c>
      <c r="F59" s="44" t="s">
        <v>56</v>
      </c>
      <c r="G59" s="44">
        <v>0.375</v>
      </c>
      <c r="H59" s="44" t="s">
        <v>128</v>
      </c>
      <c r="I59" s="46">
        <v>12479737</v>
      </c>
      <c r="J59" s="45">
        <v>42635</v>
      </c>
      <c r="K59" s="45">
        <v>42816</v>
      </c>
      <c r="L59" s="45">
        <v>42807</v>
      </c>
      <c r="M59" s="44">
        <v>0</v>
      </c>
      <c r="N59" s="44">
        <v>0.59116000000000002</v>
      </c>
      <c r="O59" s="44">
        <v>0.1875</v>
      </c>
      <c r="P59" s="44"/>
      <c r="Q59" s="44">
        <v>74</v>
      </c>
      <c r="R59" s="44">
        <v>8.6099999999999996E-2</v>
      </c>
      <c r="S59" s="44">
        <v>224.35</v>
      </c>
      <c r="T59" s="44">
        <v>252.0805</v>
      </c>
      <c r="U59" s="44"/>
      <c r="V59" s="44">
        <v>45.295580000000001</v>
      </c>
      <c r="W59" s="44">
        <v>-1.53</v>
      </c>
      <c r="X59" s="44">
        <v>-1.54</v>
      </c>
      <c r="Y59" s="44">
        <v>-1.53</v>
      </c>
      <c r="Z59" s="44">
        <v>-1.52</v>
      </c>
      <c r="AA59" s="44">
        <v>31458984698</v>
      </c>
      <c r="AB59" s="44">
        <v>235.82900000000001</v>
      </c>
      <c r="AC59" s="44">
        <v>42644</v>
      </c>
      <c r="AD59" s="44">
        <v>264.8879</v>
      </c>
      <c r="AE59" s="44">
        <v>42689</v>
      </c>
      <c r="AF59" s="44">
        <v>1.123</v>
      </c>
      <c r="AG59" s="44"/>
      <c r="AH59" s="44"/>
      <c r="AI59" s="44">
        <v>5.57</v>
      </c>
      <c r="AJ59" s="44">
        <v>5.1100000000000003</v>
      </c>
      <c r="AK59" s="44">
        <v>43.11</v>
      </c>
      <c r="AL59" s="44">
        <v>1915.73</v>
      </c>
      <c r="AM59" s="44">
        <v>1967.12</v>
      </c>
      <c r="AN59" s="44">
        <v>43.44</v>
      </c>
      <c r="AO59" s="44">
        <v>43.45</v>
      </c>
      <c r="AP59" s="44">
        <v>43.45</v>
      </c>
      <c r="AQ59" s="44">
        <v>43.45</v>
      </c>
      <c r="AR59" s="49">
        <f t="shared" si="0"/>
        <v>5.5652644824203373E-2</v>
      </c>
    </row>
    <row r="60" spans="2:44">
      <c r="B60" s="44">
        <v>3</v>
      </c>
      <c r="C60" s="45">
        <v>42709</v>
      </c>
      <c r="D60" s="44" t="s">
        <v>129</v>
      </c>
      <c r="E60" s="44" t="s">
        <v>130</v>
      </c>
      <c r="F60" s="44" t="s">
        <v>56</v>
      </c>
      <c r="G60" s="44">
        <v>0.125</v>
      </c>
      <c r="H60" s="44" t="s">
        <v>131</v>
      </c>
      <c r="I60" s="46">
        <v>5250000</v>
      </c>
      <c r="J60" s="45">
        <v>42696</v>
      </c>
      <c r="K60" s="45">
        <v>42877</v>
      </c>
      <c r="L60" s="45">
        <v>42866</v>
      </c>
      <c r="M60" s="44">
        <v>0</v>
      </c>
      <c r="N60" s="44">
        <v>0.92818000000000001</v>
      </c>
      <c r="O60" s="44">
        <v>6.25E-2</v>
      </c>
      <c r="P60" s="44"/>
      <c r="Q60" s="44">
        <v>13</v>
      </c>
      <c r="R60" s="44">
        <v>4.5700000000000003E-3</v>
      </c>
      <c r="S60" s="44">
        <v>222.15</v>
      </c>
      <c r="T60" s="44">
        <v>225.95330000000001</v>
      </c>
      <c r="U60" s="44"/>
      <c r="V60" s="44">
        <v>48.964089999999999</v>
      </c>
      <c r="W60" s="44">
        <v>-1.55</v>
      </c>
      <c r="X60" s="44">
        <v>-1.55</v>
      </c>
      <c r="Y60" s="44">
        <v>-1.54</v>
      </c>
      <c r="Z60" s="44">
        <v>-1.54</v>
      </c>
      <c r="AA60" s="44">
        <v>11862549863</v>
      </c>
      <c r="AB60" s="44">
        <v>260.43450000000001</v>
      </c>
      <c r="AC60" s="44">
        <v>42644</v>
      </c>
      <c r="AD60" s="44">
        <v>264.8879</v>
      </c>
      <c r="AE60" s="44">
        <v>42689</v>
      </c>
      <c r="AF60" s="44">
        <v>1.0169999999999999</v>
      </c>
      <c r="AG60" s="44"/>
      <c r="AH60" s="44"/>
      <c r="AI60" s="44">
        <v>2.1</v>
      </c>
      <c r="AJ60" s="44">
        <v>1.93</v>
      </c>
      <c r="AK60" s="44">
        <v>48.09</v>
      </c>
      <c r="AL60" s="44">
        <v>2338.3000000000002</v>
      </c>
      <c r="AM60" s="44">
        <v>2399.11</v>
      </c>
      <c r="AN60" s="44">
        <v>48.46</v>
      </c>
      <c r="AO60" s="44">
        <v>48.46</v>
      </c>
      <c r="AP60" s="44">
        <v>48.46</v>
      </c>
      <c r="AQ60" s="44">
        <v>48.47</v>
      </c>
      <c r="AR60" s="49">
        <f t="shared" si="0"/>
        <v>2.0985492080324904E-2</v>
      </c>
    </row>
    <row r="61" spans="2:44">
      <c r="B61" s="44">
        <v>3</v>
      </c>
      <c r="C61" s="45">
        <v>42709</v>
      </c>
      <c r="D61" s="44" t="s">
        <v>132</v>
      </c>
      <c r="E61" s="44" t="s">
        <v>133</v>
      </c>
      <c r="F61" s="44" t="s">
        <v>56</v>
      </c>
      <c r="G61" s="44">
        <v>0.125</v>
      </c>
      <c r="H61" s="44" t="s">
        <v>134</v>
      </c>
      <c r="I61" s="46">
        <v>12600000</v>
      </c>
      <c r="J61" s="45">
        <v>42635</v>
      </c>
      <c r="K61" s="45">
        <v>42816</v>
      </c>
      <c r="L61" s="45">
        <v>42807</v>
      </c>
      <c r="M61" s="44">
        <v>0</v>
      </c>
      <c r="N61" s="44">
        <v>0.59116000000000002</v>
      </c>
      <c r="O61" s="44">
        <v>6.25E-2</v>
      </c>
      <c r="P61" s="44"/>
      <c r="Q61" s="44">
        <v>74</v>
      </c>
      <c r="R61" s="44">
        <v>2.7109999999999999E-2</v>
      </c>
      <c r="S61" s="44">
        <v>233.15</v>
      </c>
      <c r="T61" s="44">
        <v>247.35730000000001</v>
      </c>
      <c r="U61" s="44"/>
      <c r="V61" s="44">
        <v>51.295580000000001</v>
      </c>
      <c r="W61" s="44">
        <v>-1.57</v>
      </c>
      <c r="X61" s="44">
        <v>-1.57</v>
      </c>
      <c r="Y61" s="44">
        <v>-1.56</v>
      </c>
      <c r="Z61" s="44">
        <v>-1.56</v>
      </c>
      <c r="AA61" s="44">
        <v>31167018488</v>
      </c>
      <c r="AB61" s="44">
        <v>249.7</v>
      </c>
      <c r="AC61" s="44">
        <v>42644</v>
      </c>
      <c r="AD61" s="44">
        <v>264.88679999999999</v>
      </c>
      <c r="AE61" s="44">
        <v>42689</v>
      </c>
      <c r="AF61" s="44">
        <v>1.0609999999999999</v>
      </c>
      <c r="AG61" s="44"/>
      <c r="AH61" s="44"/>
      <c r="AI61" s="44">
        <v>5.51</v>
      </c>
      <c r="AJ61" s="44">
        <v>5.0599999999999996</v>
      </c>
      <c r="AK61" s="44">
        <v>50.36</v>
      </c>
      <c r="AL61" s="44">
        <v>2564.84</v>
      </c>
      <c r="AM61" s="44">
        <v>2630.91</v>
      </c>
      <c r="AN61" s="44">
        <v>50.75</v>
      </c>
      <c r="AO61" s="44">
        <v>50.76</v>
      </c>
      <c r="AP61" s="44">
        <v>50.76</v>
      </c>
      <c r="AQ61" s="44">
        <v>50.76</v>
      </c>
      <c r="AR61" s="49">
        <f t="shared" si="0"/>
        <v>5.513614081297151E-2</v>
      </c>
    </row>
    <row r="62" spans="2:44">
      <c r="B62" s="44">
        <v>4</v>
      </c>
      <c r="C62" s="45">
        <v>42709</v>
      </c>
      <c r="D62" s="44" t="s">
        <v>64</v>
      </c>
      <c r="E62" s="44" t="s">
        <v>65</v>
      </c>
      <c r="F62" s="44" t="s">
        <v>56</v>
      </c>
      <c r="G62" s="44">
        <v>1.875</v>
      </c>
      <c r="H62" s="44" t="s">
        <v>66</v>
      </c>
      <c r="I62" s="46">
        <v>15743220</v>
      </c>
      <c r="J62" s="45">
        <v>42696</v>
      </c>
      <c r="K62" s="45">
        <v>42877</v>
      </c>
      <c r="L62" s="45">
        <v>42866</v>
      </c>
      <c r="M62" s="44">
        <v>0</v>
      </c>
      <c r="N62" s="44">
        <v>0.92818000000000001</v>
      </c>
      <c r="O62" s="44">
        <v>0.9375</v>
      </c>
      <c r="P62" s="44"/>
      <c r="Q62" s="44">
        <v>13</v>
      </c>
      <c r="R62" s="44">
        <v>8.6730000000000002E-2</v>
      </c>
      <c r="S62" s="44">
        <v>126.97</v>
      </c>
      <c r="T62" s="44">
        <v>163.6241</v>
      </c>
      <c r="U62" s="44"/>
      <c r="V62" s="44">
        <v>5.9640899999999997</v>
      </c>
      <c r="W62" s="44">
        <v>-2.38</v>
      </c>
      <c r="X62" s="44">
        <v>-2.44</v>
      </c>
      <c r="Y62" s="44">
        <v>-2.36</v>
      </c>
      <c r="Z62" s="44">
        <v>-2.3199999999999998</v>
      </c>
      <c r="AA62" s="44">
        <v>25759699914</v>
      </c>
      <c r="AB62" s="44">
        <v>205.65809999999999</v>
      </c>
      <c r="AC62" s="44">
        <v>42644</v>
      </c>
      <c r="AD62" s="44">
        <v>264.88760000000002</v>
      </c>
      <c r="AE62" s="44">
        <v>42689</v>
      </c>
      <c r="AF62" s="44">
        <v>1.288</v>
      </c>
      <c r="AG62" s="44"/>
      <c r="AH62" s="44"/>
      <c r="AI62" s="44">
        <v>17.86</v>
      </c>
      <c r="AJ62" s="44">
        <v>4.18</v>
      </c>
      <c r="AK62" s="44">
        <v>5.71</v>
      </c>
      <c r="AL62" s="44">
        <v>33.49</v>
      </c>
      <c r="AM62" s="44">
        <v>37.200000000000003</v>
      </c>
      <c r="AN62" s="44">
        <v>5.78</v>
      </c>
      <c r="AO62" s="44">
        <v>5.78</v>
      </c>
      <c r="AP62" s="44">
        <v>5.78</v>
      </c>
      <c r="AQ62" s="44">
        <v>5.78</v>
      </c>
      <c r="AR62" s="49">
        <f t="shared" si="0"/>
        <v>0.17860382073238198</v>
      </c>
    </row>
    <row r="63" spans="2:44">
      <c r="B63" s="44">
        <v>4</v>
      </c>
      <c r="C63" s="45">
        <v>42709</v>
      </c>
      <c r="D63" s="44" t="s">
        <v>67</v>
      </c>
      <c r="E63" s="44" t="s">
        <v>68</v>
      </c>
      <c r="F63" s="44" t="s">
        <v>56</v>
      </c>
      <c r="G63" s="44">
        <v>0.125</v>
      </c>
      <c r="H63" s="44" t="s">
        <v>69</v>
      </c>
      <c r="I63" s="46">
        <v>15243857</v>
      </c>
      <c r="J63" s="45">
        <v>42635</v>
      </c>
      <c r="K63" s="45">
        <v>42816</v>
      </c>
      <c r="L63" s="45">
        <v>42807</v>
      </c>
      <c r="M63" s="44">
        <v>0</v>
      </c>
      <c r="N63" s="44">
        <v>0.59116000000000002</v>
      </c>
      <c r="O63" s="44">
        <v>6.25E-2</v>
      </c>
      <c r="P63" s="44"/>
      <c r="Q63" s="44">
        <v>74</v>
      </c>
      <c r="R63" s="44">
        <v>2.792E-2</v>
      </c>
      <c r="S63" s="44">
        <v>116.76</v>
      </c>
      <c r="T63" s="44">
        <v>127.6092</v>
      </c>
      <c r="U63" s="44"/>
      <c r="V63" s="44">
        <v>7.2955800000000002</v>
      </c>
      <c r="W63" s="44">
        <v>-2.0499999999999998</v>
      </c>
      <c r="X63" s="44">
        <v>-2.1</v>
      </c>
      <c r="Y63" s="44">
        <v>-2.0299999999999998</v>
      </c>
      <c r="Z63" s="44">
        <v>-2</v>
      </c>
      <c r="AA63" s="44">
        <v>19452569682</v>
      </c>
      <c r="AB63" s="44">
        <v>242.4194</v>
      </c>
      <c r="AC63" s="44">
        <v>42644</v>
      </c>
      <c r="AD63" s="44">
        <v>264.88679999999999</v>
      </c>
      <c r="AE63" s="44">
        <v>42689</v>
      </c>
      <c r="AF63" s="44">
        <v>1.093</v>
      </c>
      <c r="AG63" s="44"/>
      <c r="AH63" s="44"/>
      <c r="AI63" s="44">
        <v>13.49</v>
      </c>
      <c r="AJ63" s="44">
        <v>3.16</v>
      </c>
      <c r="AK63" s="44">
        <v>7.27</v>
      </c>
      <c r="AL63" s="44">
        <v>52.94</v>
      </c>
      <c r="AM63" s="44">
        <v>57.72</v>
      </c>
      <c r="AN63" s="44">
        <v>7.34</v>
      </c>
      <c r="AO63" s="44">
        <v>7.34</v>
      </c>
      <c r="AP63" s="44">
        <v>7.34</v>
      </c>
      <c r="AQ63" s="44">
        <v>7.34</v>
      </c>
      <c r="AR63" s="49">
        <f t="shared" si="0"/>
        <v>0.13487359246680769</v>
      </c>
    </row>
    <row r="64" spans="2:44">
      <c r="B64" s="44">
        <v>4</v>
      </c>
      <c r="C64" s="45">
        <v>42709</v>
      </c>
      <c r="D64" s="44">
        <v>898302</v>
      </c>
      <c r="E64" s="44" t="s">
        <v>70</v>
      </c>
      <c r="F64" s="44" t="s">
        <v>62</v>
      </c>
      <c r="G64" s="44">
        <v>2.5</v>
      </c>
      <c r="H64" s="44" t="s">
        <v>69</v>
      </c>
      <c r="I64" s="46">
        <v>6821210</v>
      </c>
      <c r="J64" s="45">
        <v>42568</v>
      </c>
      <c r="K64" s="45">
        <v>42752</v>
      </c>
      <c r="L64" s="45">
        <v>42741</v>
      </c>
      <c r="M64" s="44">
        <v>0</v>
      </c>
      <c r="N64" s="44">
        <v>0.23369999999999999</v>
      </c>
      <c r="O64" s="44">
        <v>1.25</v>
      </c>
      <c r="P64" s="44">
        <v>3.3544</v>
      </c>
      <c r="Q64" s="44">
        <v>141</v>
      </c>
      <c r="R64" s="44">
        <v>2.5704899999999999</v>
      </c>
      <c r="S64" s="44">
        <v>364.91</v>
      </c>
      <c r="T64" s="44">
        <v>367.48050000000001</v>
      </c>
      <c r="U64" s="44">
        <v>273.68150000000003</v>
      </c>
      <c r="V64" s="44">
        <v>7.6168500000000003</v>
      </c>
      <c r="W64" s="44">
        <v>-2.09</v>
      </c>
      <c r="X64" s="44">
        <v>-2.44</v>
      </c>
      <c r="Y64" s="44">
        <v>-1.95</v>
      </c>
      <c r="Z64" s="44">
        <v>-1.73</v>
      </c>
      <c r="AA64" s="44">
        <v>25066616021</v>
      </c>
      <c r="AB64" s="44">
        <v>97.667900000000003</v>
      </c>
      <c r="AC64" s="44">
        <v>42644</v>
      </c>
      <c r="AD64" s="44">
        <v>264.8</v>
      </c>
      <c r="AE64" s="44">
        <v>42689</v>
      </c>
      <c r="AF64" s="44">
        <v>2.7109999999999999</v>
      </c>
      <c r="AG64" s="44">
        <v>0.83333000000000002</v>
      </c>
      <c r="AH64" s="44">
        <v>262.10000000000002</v>
      </c>
      <c r="AI64" s="44">
        <v>17.38</v>
      </c>
      <c r="AJ64" s="44">
        <v>4.07</v>
      </c>
      <c r="AK64" s="44">
        <v>7.05</v>
      </c>
      <c r="AL64" s="44">
        <v>52.25</v>
      </c>
      <c r="AM64" s="44">
        <v>56.96</v>
      </c>
      <c r="AN64" s="44">
        <v>7.1</v>
      </c>
      <c r="AO64" s="44">
        <v>7.11</v>
      </c>
      <c r="AP64" s="44">
        <v>7.12</v>
      </c>
      <c r="AQ64" s="44">
        <v>7.14</v>
      </c>
      <c r="AR64" s="49">
        <f t="shared" si="0"/>
        <v>0.17379835204326124</v>
      </c>
    </row>
    <row r="65" spans="2:44">
      <c r="B65" s="44">
        <v>4</v>
      </c>
      <c r="C65" s="45">
        <v>42709</v>
      </c>
      <c r="D65" s="44" t="s">
        <v>71</v>
      </c>
      <c r="E65" s="44" t="s">
        <v>72</v>
      </c>
      <c r="F65" s="44" t="s">
        <v>56</v>
      </c>
      <c r="G65" s="44">
        <v>0.125</v>
      </c>
      <c r="H65" s="44" t="s">
        <v>73</v>
      </c>
      <c r="I65" s="46">
        <v>8204768</v>
      </c>
      <c r="J65" s="45">
        <v>42635</v>
      </c>
      <c r="K65" s="45">
        <v>42816</v>
      </c>
      <c r="L65" s="45">
        <v>42807</v>
      </c>
      <c r="M65" s="44">
        <v>0</v>
      </c>
      <c r="N65" s="44">
        <v>0.59116000000000002</v>
      </c>
      <c r="O65" s="44">
        <v>6.25E-2</v>
      </c>
      <c r="P65" s="44"/>
      <c r="Q65" s="44">
        <v>74</v>
      </c>
      <c r="R65" s="44">
        <v>2.6210000000000001E-2</v>
      </c>
      <c r="S65" s="44">
        <v>119.41</v>
      </c>
      <c r="T65" s="44">
        <v>122.5086</v>
      </c>
      <c r="U65" s="44"/>
      <c r="V65" s="44">
        <v>9.2955799999999993</v>
      </c>
      <c r="W65" s="44">
        <v>-1.83</v>
      </c>
      <c r="X65" s="44">
        <v>-1.86</v>
      </c>
      <c r="Y65" s="44">
        <v>-1.81</v>
      </c>
      <c r="Z65" s="44">
        <v>-1.79</v>
      </c>
      <c r="AA65" s="44">
        <v>10051548810</v>
      </c>
      <c r="AB65" s="44">
        <v>258.24189999999999</v>
      </c>
      <c r="AC65" s="44">
        <v>42644</v>
      </c>
      <c r="AD65" s="44">
        <v>264.88650000000001</v>
      </c>
      <c r="AE65" s="44">
        <v>42689</v>
      </c>
      <c r="AF65" s="44">
        <v>1.026</v>
      </c>
      <c r="AG65" s="44"/>
      <c r="AH65" s="44"/>
      <c r="AI65" s="44">
        <v>6.97</v>
      </c>
      <c r="AJ65" s="44">
        <v>1.63</v>
      </c>
      <c r="AK65" s="44">
        <v>9.25</v>
      </c>
      <c r="AL65" s="44">
        <v>85.82</v>
      </c>
      <c r="AM65" s="44">
        <v>92.08</v>
      </c>
      <c r="AN65" s="44">
        <v>9.33</v>
      </c>
      <c r="AO65" s="44">
        <v>9.33</v>
      </c>
      <c r="AP65" s="44">
        <v>9.33</v>
      </c>
      <c r="AQ65" s="44">
        <v>9.34</v>
      </c>
      <c r="AR65" s="49">
        <f t="shared" si="0"/>
        <v>6.969200059540831E-2</v>
      </c>
    </row>
    <row r="66" spans="2:44">
      <c r="B66" s="44">
        <v>4</v>
      </c>
      <c r="C66" s="45">
        <v>42709</v>
      </c>
      <c r="D66" s="44" t="s">
        <v>74</v>
      </c>
      <c r="E66" s="44" t="s">
        <v>75</v>
      </c>
      <c r="F66" s="44" t="s">
        <v>56</v>
      </c>
      <c r="G66" s="44">
        <v>1.25</v>
      </c>
      <c r="H66" s="44" t="s">
        <v>76</v>
      </c>
      <c r="I66" s="46">
        <v>14170199</v>
      </c>
      <c r="J66" s="45">
        <v>42696</v>
      </c>
      <c r="K66" s="45">
        <v>42877</v>
      </c>
      <c r="L66" s="45">
        <v>42866</v>
      </c>
      <c r="M66" s="44">
        <v>0</v>
      </c>
      <c r="N66" s="44">
        <v>0.92818000000000001</v>
      </c>
      <c r="O66" s="44">
        <v>0.625</v>
      </c>
      <c r="P66" s="44"/>
      <c r="Q66" s="44">
        <v>13</v>
      </c>
      <c r="R66" s="44">
        <v>6.1269999999999998E-2</v>
      </c>
      <c r="S66" s="44">
        <v>136.12</v>
      </c>
      <c r="T66" s="44">
        <v>185.85550000000001</v>
      </c>
      <c r="U66" s="44"/>
      <c r="V66" s="44">
        <v>10.964090000000001</v>
      </c>
      <c r="W66" s="44">
        <v>-1.76</v>
      </c>
      <c r="X66" s="44">
        <v>-1.8</v>
      </c>
      <c r="Y66" s="44">
        <v>-1.75</v>
      </c>
      <c r="Z66" s="44">
        <v>-1.73</v>
      </c>
      <c r="AA66" s="44">
        <v>26336100243</v>
      </c>
      <c r="AB66" s="44">
        <v>194.0667</v>
      </c>
      <c r="AC66" s="44">
        <v>42644</v>
      </c>
      <c r="AD66" s="44">
        <v>264.88740000000001</v>
      </c>
      <c r="AE66" s="44">
        <v>42689</v>
      </c>
      <c r="AF66" s="44">
        <v>1.365</v>
      </c>
      <c r="AG66" s="44"/>
      <c r="AH66" s="44"/>
      <c r="AI66" s="44">
        <v>18.260000000000002</v>
      </c>
      <c r="AJ66" s="44">
        <v>4.28</v>
      </c>
      <c r="AK66" s="44">
        <v>10.4</v>
      </c>
      <c r="AL66" s="44">
        <v>111.78</v>
      </c>
      <c r="AM66" s="44">
        <v>119.03</v>
      </c>
      <c r="AN66" s="44">
        <v>10.49</v>
      </c>
      <c r="AO66" s="44">
        <v>10.49</v>
      </c>
      <c r="AP66" s="44">
        <v>10.49</v>
      </c>
      <c r="AQ66" s="44">
        <v>10.49</v>
      </c>
      <c r="AR66" s="49">
        <f t="shared" si="0"/>
        <v>0.1826002687257397</v>
      </c>
    </row>
    <row r="67" spans="2:44">
      <c r="B67" s="44">
        <v>4</v>
      </c>
      <c r="C67" s="45">
        <v>42709</v>
      </c>
      <c r="D67" s="44" t="s">
        <v>77</v>
      </c>
      <c r="E67" s="44" t="s">
        <v>78</v>
      </c>
      <c r="F67" s="44" t="s">
        <v>56</v>
      </c>
      <c r="G67" s="44">
        <v>0.125</v>
      </c>
      <c r="H67" s="44" t="s">
        <v>79</v>
      </c>
      <c r="I67" s="46">
        <v>14229213</v>
      </c>
      <c r="J67" s="45">
        <v>42635</v>
      </c>
      <c r="K67" s="45">
        <v>42816</v>
      </c>
      <c r="L67" s="45">
        <v>42807</v>
      </c>
      <c r="M67" s="44">
        <v>0</v>
      </c>
      <c r="N67" s="44">
        <v>0.59116000000000002</v>
      </c>
      <c r="O67" s="44">
        <v>6.25E-2</v>
      </c>
      <c r="P67" s="44"/>
      <c r="Q67" s="44">
        <v>74</v>
      </c>
      <c r="R67" s="44">
        <v>2.8510000000000001E-2</v>
      </c>
      <c r="S67" s="44">
        <v>124.63</v>
      </c>
      <c r="T67" s="44">
        <v>139.077</v>
      </c>
      <c r="U67" s="44"/>
      <c r="V67" s="44">
        <v>12.295579999999999</v>
      </c>
      <c r="W67" s="44">
        <v>-1.7</v>
      </c>
      <c r="X67" s="44">
        <v>-1.73</v>
      </c>
      <c r="Y67" s="44">
        <v>-1.69</v>
      </c>
      <c r="Z67" s="44">
        <v>-1.67</v>
      </c>
      <c r="AA67" s="44">
        <v>19789555927</v>
      </c>
      <c r="AB67" s="44">
        <v>237.42</v>
      </c>
      <c r="AC67" s="44">
        <v>42644</v>
      </c>
      <c r="AD67" s="44">
        <v>264.88709999999998</v>
      </c>
      <c r="AE67" s="44">
        <v>42689</v>
      </c>
      <c r="AF67" s="44">
        <v>1.1160000000000001</v>
      </c>
      <c r="AG67" s="44"/>
      <c r="AH67" s="44"/>
      <c r="AI67" s="44">
        <v>13.72</v>
      </c>
      <c r="AJ67" s="44">
        <v>3.21</v>
      </c>
      <c r="AK67" s="44">
        <v>12.21</v>
      </c>
      <c r="AL67" s="44">
        <v>149.84</v>
      </c>
      <c r="AM67" s="44">
        <v>158.6</v>
      </c>
      <c r="AN67" s="44">
        <v>12.32</v>
      </c>
      <c r="AO67" s="44">
        <v>12.32</v>
      </c>
      <c r="AP67" s="44">
        <v>12.32</v>
      </c>
      <c r="AQ67" s="44">
        <v>12.32</v>
      </c>
      <c r="AR67" s="49">
        <f t="shared" si="0"/>
        <v>0.13721007274771918</v>
      </c>
    </row>
    <row r="68" spans="2:44">
      <c r="B68" s="44">
        <v>4</v>
      </c>
      <c r="C68" s="45">
        <v>42709</v>
      </c>
      <c r="D68" s="44">
        <v>893266</v>
      </c>
      <c r="E68" s="44" t="s">
        <v>80</v>
      </c>
      <c r="F68" s="44" t="s">
        <v>62</v>
      </c>
      <c r="G68" s="44">
        <v>4.125</v>
      </c>
      <c r="H68" s="44" t="s">
        <v>81</v>
      </c>
      <c r="I68" s="46">
        <v>4841239</v>
      </c>
      <c r="J68" s="45">
        <v>42573</v>
      </c>
      <c r="K68" s="45">
        <v>42757</v>
      </c>
      <c r="L68" s="45">
        <v>42747</v>
      </c>
      <c r="M68" s="44">
        <v>0</v>
      </c>
      <c r="N68" s="44">
        <v>0.26086999999999999</v>
      </c>
      <c r="O68" s="44">
        <v>2.0625</v>
      </c>
      <c r="P68" s="44">
        <v>4.0012999999999996</v>
      </c>
      <c r="Q68" s="44">
        <v>136</v>
      </c>
      <c r="R68" s="44">
        <v>2.9574799999999999</v>
      </c>
      <c r="S68" s="44">
        <v>364.14</v>
      </c>
      <c r="T68" s="44">
        <v>367.09750000000003</v>
      </c>
      <c r="U68" s="44">
        <v>198.9419</v>
      </c>
      <c r="V68" s="44">
        <v>13.63043</v>
      </c>
      <c r="W68" s="44">
        <v>-1.75</v>
      </c>
      <c r="X68" s="44">
        <v>-1.97</v>
      </c>
      <c r="Y68" s="44">
        <v>-1.66</v>
      </c>
      <c r="Z68" s="44">
        <v>-1.52</v>
      </c>
      <c r="AA68" s="44">
        <v>17772066496</v>
      </c>
      <c r="AB68" s="44">
        <v>135.1</v>
      </c>
      <c r="AC68" s="44">
        <v>42644</v>
      </c>
      <c r="AD68" s="44">
        <v>264.8</v>
      </c>
      <c r="AE68" s="44">
        <v>42689</v>
      </c>
      <c r="AF68" s="44">
        <v>1.96</v>
      </c>
      <c r="AG68" s="44">
        <v>0.83333000000000002</v>
      </c>
      <c r="AH68" s="44">
        <v>262.10000000000002</v>
      </c>
      <c r="AI68" s="44">
        <v>12.32</v>
      </c>
      <c r="AJ68" s="44">
        <v>2.88</v>
      </c>
      <c r="AK68" s="44">
        <v>11.43</v>
      </c>
      <c r="AL68" s="44">
        <v>145.63999999999999</v>
      </c>
      <c r="AM68" s="44">
        <v>154.04</v>
      </c>
      <c r="AN68" s="44">
        <v>11.49</v>
      </c>
      <c r="AO68" s="44">
        <v>11.52</v>
      </c>
      <c r="AP68" s="44">
        <v>11.53</v>
      </c>
      <c r="AQ68" s="44">
        <v>11.58</v>
      </c>
      <c r="AR68" s="49">
        <f t="shared" si="0"/>
        <v>0.12322189268868189</v>
      </c>
    </row>
    <row r="69" spans="2:44">
      <c r="B69" s="44">
        <v>5</v>
      </c>
      <c r="C69" s="45">
        <v>42709</v>
      </c>
      <c r="D69" s="44" t="s">
        <v>82</v>
      </c>
      <c r="E69" s="44" t="s">
        <v>83</v>
      </c>
      <c r="F69" s="44" t="s">
        <v>56</v>
      </c>
      <c r="G69" s="44">
        <v>1.25</v>
      </c>
      <c r="H69" s="44" t="s">
        <v>84</v>
      </c>
      <c r="I69" s="46">
        <v>13459618</v>
      </c>
      <c r="J69" s="45">
        <v>42696</v>
      </c>
      <c r="K69" s="45">
        <v>42877</v>
      </c>
      <c r="L69" s="45">
        <v>42866</v>
      </c>
      <c r="M69" s="44">
        <v>0</v>
      </c>
      <c r="N69" s="44">
        <v>0.92818000000000001</v>
      </c>
      <c r="O69" s="44">
        <v>0.625</v>
      </c>
      <c r="P69" s="44"/>
      <c r="Q69" s="44">
        <v>13</v>
      </c>
      <c r="R69" s="44">
        <v>5.4760000000000003E-2</v>
      </c>
      <c r="S69" s="44">
        <v>152.31</v>
      </c>
      <c r="T69" s="44">
        <v>185.8623</v>
      </c>
      <c r="U69" s="44"/>
      <c r="V69" s="44">
        <v>15.964090000000001</v>
      </c>
      <c r="W69" s="44">
        <v>-1.64</v>
      </c>
      <c r="X69" s="44">
        <v>-1.66</v>
      </c>
      <c r="Y69" s="44">
        <v>-1.63</v>
      </c>
      <c r="Z69" s="44">
        <v>-1.61</v>
      </c>
      <c r="AA69" s="44">
        <v>25016355633</v>
      </c>
      <c r="AB69" s="44">
        <v>217.13229999999999</v>
      </c>
      <c r="AC69" s="44">
        <v>42644</v>
      </c>
      <c r="AD69" s="44">
        <v>264.88619999999997</v>
      </c>
      <c r="AE69" s="44">
        <v>42689</v>
      </c>
      <c r="AF69" s="44">
        <v>1.22</v>
      </c>
      <c r="AG69" s="44"/>
      <c r="AH69" s="44"/>
      <c r="AI69" s="44">
        <v>5.94</v>
      </c>
      <c r="AJ69" s="44">
        <v>4.0599999999999996</v>
      </c>
      <c r="AK69" s="44">
        <v>14.85</v>
      </c>
      <c r="AL69" s="44">
        <v>230.75</v>
      </c>
      <c r="AM69" s="44">
        <v>242.06</v>
      </c>
      <c r="AN69" s="44">
        <v>14.97</v>
      </c>
      <c r="AO69" s="44">
        <v>14.97</v>
      </c>
      <c r="AP69" s="44">
        <v>14.98</v>
      </c>
      <c r="AQ69" s="44">
        <v>14.98</v>
      </c>
      <c r="AR69" s="49">
        <f t="shared" si="0"/>
        <v>5.9414824010673835E-2</v>
      </c>
    </row>
    <row r="70" spans="2:44">
      <c r="B70" s="44">
        <v>5</v>
      </c>
      <c r="C70" s="45">
        <v>42709</v>
      </c>
      <c r="D70" s="44" t="s">
        <v>85</v>
      </c>
      <c r="E70" s="44" t="s">
        <v>86</v>
      </c>
      <c r="F70" s="44" t="s">
        <v>56</v>
      </c>
      <c r="G70" s="44">
        <v>0.75</v>
      </c>
      <c r="H70" s="44" t="s">
        <v>87</v>
      </c>
      <c r="I70" s="46">
        <v>14570332</v>
      </c>
      <c r="J70" s="45">
        <v>42635</v>
      </c>
      <c r="K70" s="45">
        <v>42816</v>
      </c>
      <c r="L70" s="45">
        <v>42807</v>
      </c>
      <c r="M70" s="44">
        <v>0</v>
      </c>
      <c r="N70" s="44">
        <v>0.59116000000000002</v>
      </c>
      <c r="O70" s="44">
        <v>0.375</v>
      </c>
      <c r="P70" s="44"/>
      <c r="Q70" s="44">
        <v>74</v>
      </c>
      <c r="R70" s="44">
        <v>0.17488000000000001</v>
      </c>
      <c r="S70" s="44">
        <v>146.03</v>
      </c>
      <c r="T70" s="44">
        <v>166.74109999999999</v>
      </c>
      <c r="U70" s="44"/>
      <c r="V70" s="44">
        <v>17.295580000000001</v>
      </c>
      <c r="W70" s="44">
        <v>-1.58</v>
      </c>
      <c r="X70" s="44">
        <v>-1.6</v>
      </c>
      <c r="Y70" s="44">
        <v>-1.57</v>
      </c>
      <c r="Z70" s="44">
        <v>-1.56</v>
      </c>
      <c r="AA70" s="44">
        <v>24294728135</v>
      </c>
      <c r="AB70" s="44">
        <v>232.22900000000001</v>
      </c>
      <c r="AC70" s="44">
        <v>42644</v>
      </c>
      <c r="AD70" s="44">
        <v>264.88740000000001</v>
      </c>
      <c r="AE70" s="44">
        <v>42689</v>
      </c>
      <c r="AF70" s="44">
        <v>1.141</v>
      </c>
      <c r="AG70" s="44"/>
      <c r="AH70" s="44"/>
      <c r="AI70" s="44">
        <v>5.77</v>
      </c>
      <c r="AJ70" s="44">
        <v>3.94</v>
      </c>
      <c r="AK70" s="44">
        <v>16.46</v>
      </c>
      <c r="AL70" s="44">
        <v>279.58999999999997</v>
      </c>
      <c r="AM70" s="44">
        <v>292.36</v>
      </c>
      <c r="AN70" s="44">
        <v>16.59</v>
      </c>
      <c r="AO70" s="44">
        <v>16.59</v>
      </c>
      <c r="AP70" s="44">
        <v>16.59</v>
      </c>
      <c r="AQ70" s="44">
        <v>16.59</v>
      </c>
      <c r="AR70" s="49">
        <f t="shared" si="0"/>
        <v>5.7700930451438752E-2</v>
      </c>
    </row>
    <row r="71" spans="2:44">
      <c r="B71" s="44">
        <v>5</v>
      </c>
      <c r="C71" s="45">
        <v>42709</v>
      </c>
      <c r="D71" s="44">
        <v>3179082</v>
      </c>
      <c r="E71" s="44" t="s">
        <v>88</v>
      </c>
      <c r="F71" s="44" t="s">
        <v>62</v>
      </c>
      <c r="G71" s="44">
        <v>2</v>
      </c>
      <c r="H71" s="44" t="s">
        <v>89</v>
      </c>
      <c r="I71" s="46">
        <v>9083989</v>
      </c>
      <c r="J71" s="45">
        <v>42577</v>
      </c>
      <c r="K71" s="45">
        <v>42761</v>
      </c>
      <c r="L71" s="45">
        <v>42752</v>
      </c>
      <c r="M71" s="44">
        <v>0</v>
      </c>
      <c r="N71" s="44">
        <v>0.28260999999999997</v>
      </c>
      <c r="O71" s="44">
        <v>1</v>
      </c>
      <c r="P71" s="44">
        <v>1.5098</v>
      </c>
      <c r="Q71" s="44">
        <v>132</v>
      </c>
      <c r="R71" s="44">
        <v>1.08311</v>
      </c>
      <c r="S71" s="44">
        <v>262.73</v>
      </c>
      <c r="T71" s="44">
        <v>263.81310000000002</v>
      </c>
      <c r="U71" s="44">
        <v>153.61179999999999</v>
      </c>
      <c r="V71" s="44">
        <v>18.141300000000001</v>
      </c>
      <c r="W71" s="44">
        <v>-1.63</v>
      </c>
      <c r="X71" s="44">
        <v>-1.79</v>
      </c>
      <c r="Y71" s="44">
        <v>-1.56</v>
      </c>
      <c r="Z71" s="44">
        <v>-1.46</v>
      </c>
      <c r="AA71" s="44">
        <v>23964754108</v>
      </c>
      <c r="AB71" s="44">
        <v>173.6</v>
      </c>
      <c r="AC71" s="44">
        <v>42644</v>
      </c>
      <c r="AD71" s="44">
        <v>264.8</v>
      </c>
      <c r="AE71" s="44">
        <v>42689</v>
      </c>
      <c r="AF71" s="44">
        <v>1.5249999999999999</v>
      </c>
      <c r="AG71" s="44">
        <v>0.83333000000000002</v>
      </c>
      <c r="AH71" s="44">
        <v>262.10000000000002</v>
      </c>
      <c r="AI71" s="44">
        <v>5.69</v>
      </c>
      <c r="AJ71" s="44">
        <v>3.89</v>
      </c>
      <c r="AK71" s="44">
        <v>16.07</v>
      </c>
      <c r="AL71" s="44">
        <v>278.5</v>
      </c>
      <c r="AM71" s="44">
        <v>291.26</v>
      </c>
      <c r="AN71" s="44">
        <v>16.149999999999999</v>
      </c>
      <c r="AO71" s="44">
        <v>16.18</v>
      </c>
      <c r="AP71" s="44">
        <v>16.2</v>
      </c>
      <c r="AQ71" s="44">
        <v>16.239999999999998</v>
      </c>
      <c r="AR71" s="49">
        <f t="shared" ref="AR71:AR134" si="1">AA71/SUMIF($B$6:$B$148,B71,$AA$6:$AA$148)</f>
        <v>5.6917229218936438E-2</v>
      </c>
    </row>
    <row r="72" spans="2:44">
      <c r="B72" s="44">
        <v>5</v>
      </c>
      <c r="C72" s="45">
        <v>42709</v>
      </c>
      <c r="D72" s="44" t="s">
        <v>90</v>
      </c>
      <c r="E72" s="44" t="s">
        <v>91</v>
      </c>
      <c r="F72" s="44" t="s">
        <v>56</v>
      </c>
      <c r="G72" s="44">
        <v>0.125</v>
      </c>
      <c r="H72" s="44" t="s">
        <v>92</v>
      </c>
      <c r="I72" s="46">
        <v>3760400</v>
      </c>
      <c r="J72" s="45">
        <v>42696</v>
      </c>
      <c r="K72" s="45">
        <v>42877</v>
      </c>
      <c r="L72" s="45">
        <v>42866</v>
      </c>
      <c r="M72" s="44">
        <v>0</v>
      </c>
      <c r="N72" s="44">
        <v>0.92818000000000001</v>
      </c>
      <c r="O72" s="44">
        <v>6.25E-2</v>
      </c>
      <c r="P72" s="44"/>
      <c r="Q72" s="44">
        <v>13</v>
      </c>
      <c r="R72" s="44">
        <v>4.5700000000000003E-3</v>
      </c>
      <c r="S72" s="44">
        <v>139.24</v>
      </c>
      <c r="T72" s="44">
        <v>141.8511</v>
      </c>
      <c r="U72" s="44"/>
      <c r="V72" s="44">
        <v>19.964089999999999</v>
      </c>
      <c r="W72" s="44">
        <v>-1.56</v>
      </c>
      <c r="X72" s="44">
        <v>-1.58</v>
      </c>
      <c r="Y72" s="44">
        <v>-1.56</v>
      </c>
      <c r="Z72" s="44">
        <v>-1.55</v>
      </c>
      <c r="AA72" s="44">
        <v>5334170486</v>
      </c>
      <c r="AB72" s="44">
        <v>260.01940000000002</v>
      </c>
      <c r="AC72" s="44">
        <v>42644</v>
      </c>
      <c r="AD72" s="44">
        <v>264.88690000000003</v>
      </c>
      <c r="AE72" s="44">
        <v>42689</v>
      </c>
      <c r="AF72" s="44">
        <v>1.0189999999999999</v>
      </c>
      <c r="AG72" s="44"/>
      <c r="AH72" s="44"/>
      <c r="AI72" s="44">
        <v>1.27</v>
      </c>
      <c r="AJ72" s="44">
        <v>0.87</v>
      </c>
      <c r="AK72" s="44">
        <v>19.77</v>
      </c>
      <c r="AL72" s="44">
        <v>393.28</v>
      </c>
      <c r="AM72" s="44">
        <v>409.47</v>
      </c>
      <c r="AN72" s="44">
        <v>19.920000000000002</v>
      </c>
      <c r="AO72" s="44">
        <v>19.920000000000002</v>
      </c>
      <c r="AP72" s="44">
        <v>19.93</v>
      </c>
      <c r="AQ72" s="44">
        <v>19.93</v>
      </c>
      <c r="AR72" s="49">
        <f t="shared" si="1"/>
        <v>1.2668863735313549E-2</v>
      </c>
    </row>
    <row r="73" spans="2:44">
      <c r="B73" s="44">
        <v>5</v>
      </c>
      <c r="C73" s="45">
        <v>42709</v>
      </c>
      <c r="D73" s="44" t="s">
        <v>93</v>
      </c>
      <c r="E73" s="44" t="s">
        <v>94</v>
      </c>
      <c r="F73" s="44" t="s">
        <v>56</v>
      </c>
      <c r="G73" s="44">
        <v>1.125</v>
      </c>
      <c r="H73" s="44" t="s">
        <v>95</v>
      </c>
      <c r="I73" s="46">
        <v>13065680</v>
      </c>
      <c r="J73" s="45">
        <v>42696</v>
      </c>
      <c r="K73" s="45">
        <v>42877</v>
      </c>
      <c r="L73" s="45">
        <v>42866</v>
      </c>
      <c r="M73" s="44">
        <v>0</v>
      </c>
      <c r="N73" s="44">
        <v>0.92818000000000001</v>
      </c>
      <c r="O73" s="44">
        <v>0.5625</v>
      </c>
      <c r="P73" s="44"/>
      <c r="Q73" s="44">
        <v>13</v>
      </c>
      <c r="R73" s="44">
        <v>5.2909999999999999E-2</v>
      </c>
      <c r="S73" s="44">
        <v>166.42</v>
      </c>
      <c r="T73" s="44">
        <v>218.0215</v>
      </c>
      <c r="U73" s="44"/>
      <c r="V73" s="44">
        <v>20.964089999999999</v>
      </c>
      <c r="W73" s="44">
        <v>-1.57</v>
      </c>
      <c r="X73" s="44">
        <v>-1.58</v>
      </c>
      <c r="Y73" s="44">
        <v>-1.56</v>
      </c>
      <c r="Z73" s="44">
        <v>-1.55</v>
      </c>
      <c r="AA73" s="44">
        <v>28485992778</v>
      </c>
      <c r="AB73" s="44">
        <v>202.24289999999999</v>
      </c>
      <c r="AC73" s="44">
        <v>42644</v>
      </c>
      <c r="AD73" s="44">
        <v>264.88760000000002</v>
      </c>
      <c r="AE73" s="44">
        <v>42689</v>
      </c>
      <c r="AF73" s="44">
        <v>1.31</v>
      </c>
      <c r="AG73" s="44"/>
      <c r="AH73" s="44"/>
      <c r="AI73" s="44">
        <v>6.77</v>
      </c>
      <c r="AJ73" s="44">
        <v>4.62</v>
      </c>
      <c r="AK73" s="44">
        <v>19.329999999999998</v>
      </c>
      <c r="AL73" s="44">
        <v>393.1</v>
      </c>
      <c r="AM73" s="44">
        <v>409.07</v>
      </c>
      <c r="AN73" s="44">
        <v>19.489999999999998</v>
      </c>
      <c r="AO73" s="44">
        <v>19.489999999999998</v>
      </c>
      <c r="AP73" s="44">
        <v>19.489999999999998</v>
      </c>
      <c r="AQ73" s="44">
        <v>19.5</v>
      </c>
      <c r="AR73" s="49">
        <f t="shared" si="1"/>
        <v>6.7655348065230145E-2</v>
      </c>
    </row>
    <row r="74" spans="2:44">
      <c r="B74" s="44">
        <v>5</v>
      </c>
      <c r="C74" s="45">
        <v>42709</v>
      </c>
      <c r="D74" s="44" t="s">
        <v>96</v>
      </c>
      <c r="E74" s="44" t="s">
        <v>97</v>
      </c>
      <c r="F74" s="44" t="s">
        <v>56</v>
      </c>
      <c r="G74" s="44">
        <v>0.625</v>
      </c>
      <c r="H74" s="44" t="s">
        <v>98</v>
      </c>
      <c r="I74" s="46">
        <v>14090030</v>
      </c>
      <c r="J74" s="45">
        <v>42635</v>
      </c>
      <c r="K74" s="45">
        <v>42816</v>
      </c>
      <c r="L74" s="45">
        <v>42807</v>
      </c>
      <c r="M74" s="44">
        <v>0</v>
      </c>
      <c r="N74" s="44">
        <v>0.59116000000000002</v>
      </c>
      <c r="O74" s="44">
        <v>0.3125</v>
      </c>
      <c r="P74" s="44"/>
      <c r="Q74" s="44">
        <v>74</v>
      </c>
      <c r="R74" s="44">
        <v>0.15629999999999999</v>
      </c>
      <c r="S74" s="44">
        <v>160.51</v>
      </c>
      <c r="T74" s="44">
        <v>196.51939999999999</v>
      </c>
      <c r="U74" s="44"/>
      <c r="V74" s="44">
        <v>23.295580000000001</v>
      </c>
      <c r="W74" s="44">
        <v>-1.55</v>
      </c>
      <c r="X74" s="44">
        <v>-1.56</v>
      </c>
      <c r="Y74" s="44">
        <v>-1.54</v>
      </c>
      <c r="Z74" s="44">
        <v>-1.53</v>
      </c>
      <c r="AA74" s="44">
        <v>27689645154</v>
      </c>
      <c r="AB74" s="44">
        <v>216.52260000000001</v>
      </c>
      <c r="AC74" s="44">
        <v>42644</v>
      </c>
      <c r="AD74" s="44">
        <v>264.88720000000001</v>
      </c>
      <c r="AE74" s="44">
        <v>42689</v>
      </c>
      <c r="AF74" s="44">
        <v>1.2230000000000001</v>
      </c>
      <c r="AG74" s="44"/>
      <c r="AH74" s="44"/>
      <c r="AI74" s="44">
        <v>6.58</v>
      </c>
      <c r="AJ74" s="44">
        <v>4.49</v>
      </c>
      <c r="AK74" s="44">
        <v>22.11</v>
      </c>
      <c r="AL74" s="44">
        <v>505.16</v>
      </c>
      <c r="AM74" s="44">
        <v>524.19000000000005</v>
      </c>
      <c r="AN74" s="44">
        <v>22.28</v>
      </c>
      <c r="AO74" s="44">
        <v>22.28</v>
      </c>
      <c r="AP74" s="44">
        <v>22.28</v>
      </c>
      <c r="AQ74" s="44">
        <v>22.29</v>
      </c>
      <c r="AR74" s="49">
        <f t="shared" si="1"/>
        <v>6.57639912814761E-2</v>
      </c>
    </row>
    <row r="75" spans="2:44">
      <c r="B75" s="44">
        <v>5</v>
      </c>
      <c r="C75" s="45">
        <v>42709</v>
      </c>
      <c r="D75" s="44" t="s">
        <v>99</v>
      </c>
      <c r="E75" s="44" t="s">
        <v>100</v>
      </c>
      <c r="F75" s="44" t="s">
        <v>56</v>
      </c>
      <c r="G75" s="44">
        <v>0.625</v>
      </c>
      <c r="H75" s="44" t="s">
        <v>101</v>
      </c>
      <c r="I75" s="46">
        <v>11909257</v>
      </c>
      <c r="J75" s="45">
        <v>42696</v>
      </c>
      <c r="K75" s="45">
        <v>42877</v>
      </c>
      <c r="L75" s="45">
        <v>42866</v>
      </c>
      <c r="M75" s="44">
        <v>0</v>
      </c>
      <c r="N75" s="44">
        <v>0.92818000000000001</v>
      </c>
      <c r="O75" s="44">
        <v>0.3125</v>
      </c>
      <c r="P75" s="44"/>
      <c r="Q75" s="44">
        <v>13</v>
      </c>
      <c r="R75" s="44">
        <v>2.7980000000000001E-2</v>
      </c>
      <c r="S75" s="44">
        <v>168.27</v>
      </c>
      <c r="T75" s="44">
        <v>209.8169</v>
      </c>
      <c r="U75" s="44"/>
      <c r="V75" s="44">
        <v>25.964089999999999</v>
      </c>
      <c r="W75" s="44">
        <v>-1.53</v>
      </c>
      <c r="X75" s="44">
        <v>-1.54</v>
      </c>
      <c r="Y75" s="44">
        <v>-1.52</v>
      </c>
      <c r="Z75" s="44">
        <v>-1.51</v>
      </c>
      <c r="AA75" s="44">
        <v>24987636539</v>
      </c>
      <c r="AB75" s="44">
        <v>212.46449999999999</v>
      </c>
      <c r="AC75" s="44">
        <v>42644</v>
      </c>
      <c r="AD75" s="44">
        <v>264.88799999999998</v>
      </c>
      <c r="AE75" s="44">
        <v>42689</v>
      </c>
      <c r="AF75" s="44">
        <v>1.2470000000000001</v>
      </c>
      <c r="AG75" s="44"/>
      <c r="AH75" s="44"/>
      <c r="AI75" s="44">
        <v>5.93</v>
      </c>
      <c r="AJ75" s="44">
        <v>4.0599999999999996</v>
      </c>
      <c r="AK75" s="44">
        <v>24.55</v>
      </c>
      <c r="AL75" s="44">
        <v>624.21</v>
      </c>
      <c r="AM75" s="44">
        <v>646.23</v>
      </c>
      <c r="AN75" s="44">
        <v>24.74</v>
      </c>
      <c r="AO75" s="44">
        <v>24.74</v>
      </c>
      <c r="AP75" s="44">
        <v>24.74</v>
      </c>
      <c r="AQ75" s="44">
        <v>24.75</v>
      </c>
      <c r="AR75" s="49">
        <f t="shared" si="1"/>
        <v>5.9346615038080516E-2</v>
      </c>
    </row>
    <row r="76" spans="2:44">
      <c r="B76" s="44">
        <v>5</v>
      </c>
      <c r="C76" s="45">
        <v>42709</v>
      </c>
      <c r="D76" s="44" t="s">
        <v>102</v>
      </c>
      <c r="E76" s="44" t="s">
        <v>103</v>
      </c>
      <c r="F76" s="44" t="s">
        <v>56</v>
      </c>
      <c r="G76" s="44">
        <v>0.125</v>
      </c>
      <c r="H76" s="44" t="s">
        <v>104</v>
      </c>
      <c r="I76" s="46">
        <v>15725522</v>
      </c>
      <c r="J76" s="45">
        <v>42635</v>
      </c>
      <c r="K76" s="45">
        <v>42816</v>
      </c>
      <c r="L76" s="45">
        <v>42807</v>
      </c>
      <c r="M76" s="44">
        <v>0</v>
      </c>
      <c r="N76" s="44">
        <v>0.59116000000000002</v>
      </c>
      <c r="O76" s="44">
        <v>6.25E-2</v>
      </c>
      <c r="P76" s="44"/>
      <c r="Q76" s="44">
        <v>74</v>
      </c>
      <c r="R76" s="44">
        <v>2.792E-2</v>
      </c>
      <c r="S76" s="44">
        <v>153.79</v>
      </c>
      <c r="T76" s="44">
        <v>168.06960000000001</v>
      </c>
      <c r="U76" s="44"/>
      <c r="V76" s="44">
        <v>27.295580000000001</v>
      </c>
      <c r="W76" s="44">
        <v>-1.48</v>
      </c>
      <c r="X76" s="44">
        <v>-1.5</v>
      </c>
      <c r="Y76" s="44">
        <v>-1.48</v>
      </c>
      <c r="Z76" s="44">
        <v>-1.47</v>
      </c>
      <c r="AA76" s="44">
        <v>26429828171</v>
      </c>
      <c r="AB76" s="44">
        <v>242.42259999999999</v>
      </c>
      <c r="AC76" s="44">
        <v>42644</v>
      </c>
      <c r="AD76" s="44">
        <v>264.8879</v>
      </c>
      <c r="AE76" s="44">
        <v>42689</v>
      </c>
      <c r="AF76" s="44">
        <v>1.093</v>
      </c>
      <c r="AG76" s="44"/>
      <c r="AH76" s="44"/>
      <c r="AI76" s="44">
        <v>6.28</v>
      </c>
      <c r="AJ76" s="44">
        <v>4.29</v>
      </c>
      <c r="AK76" s="44">
        <v>26.95</v>
      </c>
      <c r="AL76" s="44">
        <v>732.2</v>
      </c>
      <c r="AM76" s="44">
        <v>756.77</v>
      </c>
      <c r="AN76" s="44">
        <v>27.15</v>
      </c>
      <c r="AO76" s="44">
        <v>27.15</v>
      </c>
      <c r="AP76" s="44">
        <v>27.15</v>
      </c>
      <c r="AQ76" s="44">
        <v>27.15</v>
      </c>
      <c r="AR76" s="49">
        <f t="shared" si="1"/>
        <v>6.2771876625420317E-2</v>
      </c>
    </row>
    <row r="77" spans="2:44">
      <c r="B77" s="44">
        <v>5</v>
      </c>
      <c r="C77" s="45">
        <v>42709</v>
      </c>
      <c r="D77" s="44" t="s">
        <v>105</v>
      </c>
      <c r="E77" s="44" t="s">
        <v>106</v>
      </c>
      <c r="F77" s="44" t="s">
        <v>56</v>
      </c>
      <c r="G77" s="44">
        <v>0.125</v>
      </c>
      <c r="H77" s="44" t="s">
        <v>107</v>
      </c>
      <c r="I77" s="46">
        <v>11789977</v>
      </c>
      <c r="J77" s="45">
        <v>42635</v>
      </c>
      <c r="K77" s="45">
        <v>42816</v>
      </c>
      <c r="L77" s="45">
        <v>42807</v>
      </c>
      <c r="M77" s="44">
        <v>0</v>
      </c>
      <c r="N77" s="44">
        <v>0.59116000000000002</v>
      </c>
      <c r="O77" s="44">
        <v>6.25E-2</v>
      </c>
      <c r="P77" s="44"/>
      <c r="Q77" s="44">
        <v>74</v>
      </c>
      <c r="R77" s="44">
        <v>2.6259999999999999E-2</v>
      </c>
      <c r="S77" s="44">
        <v>157.87</v>
      </c>
      <c r="T77" s="44">
        <v>162.2424</v>
      </c>
      <c r="U77" s="44"/>
      <c r="V77" s="44">
        <v>29.295580000000001</v>
      </c>
      <c r="W77" s="44">
        <v>-1.47</v>
      </c>
      <c r="X77" s="44">
        <v>-1.48</v>
      </c>
      <c r="Y77" s="44">
        <v>-1.46</v>
      </c>
      <c r="Z77" s="44">
        <v>-1.45</v>
      </c>
      <c r="AA77" s="44">
        <v>19128343654</v>
      </c>
      <c r="AB77" s="44">
        <v>257.79000000000002</v>
      </c>
      <c r="AC77" s="44">
        <v>42644</v>
      </c>
      <c r="AD77" s="44">
        <v>264.887</v>
      </c>
      <c r="AE77" s="44">
        <v>42689</v>
      </c>
      <c r="AF77" s="44">
        <v>1.028</v>
      </c>
      <c r="AG77" s="44"/>
      <c r="AH77" s="44"/>
      <c r="AI77" s="44">
        <v>4.54</v>
      </c>
      <c r="AJ77" s="44">
        <v>3.11</v>
      </c>
      <c r="AK77" s="44">
        <v>28.9</v>
      </c>
      <c r="AL77" s="44">
        <v>842.61</v>
      </c>
      <c r="AM77" s="44">
        <v>869.66</v>
      </c>
      <c r="AN77" s="44">
        <v>29.11</v>
      </c>
      <c r="AO77" s="44">
        <v>29.12</v>
      </c>
      <c r="AP77" s="44">
        <v>29.12</v>
      </c>
      <c r="AQ77" s="44">
        <v>29.12</v>
      </c>
      <c r="AR77" s="49">
        <f t="shared" si="1"/>
        <v>4.5430565046768484E-2</v>
      </c>
    </row>
    <row r="78" spans="2:44">
      <c r="B78" s="44">
        <v>5</v>
      </c>
      <c r="C78" s="45">
        <v>42709</v>
      </c>
      <c r="D78" s="44" t="s">
        <v>108</v>
      </c>
      <c r="E78" s="44" t="s">
        <v>109</v>
      </c>
      <c r="F78" s="44" t="s">
        <v>56</v>
      </c>
      <c r="G78" s="44">
        <v>0.75</v>
      </c>
      <c r="H78" s="44" t="s">
        <v>110</v>
      </c>
      <c r="I78" s="46">
        <v>11686640</v>
      </c>
      <c r="J78" s="45">
        <v>42696</v>
      </c>
      <c r="K78" s="45">
        <v>42877</v>
      </c>
      <c r="L78" s="45">
        <v>42866</v>
      </c>
      <c r="M78" s="44">
        <v>0</v>
      </c>
      <c r="N78" s="44">
        <v>0.92818000000000001</v>
      </c>
      <c r="O78" s="44">
        <v>0.375</v>
      </c>
      <c r="P78" s="44"/>
      <c r="Q78" s="44">
        <v>13</v>
      </c>
      <c r="R78" s="44">
        <v>3.4340000000000002E-2</v>
      </c>
      <c r="S78" s="44">
        <v>187.78</v>
      </c>
      <c r="T78" s="44">
        <v>239.44069999999999</v>
      </c>
      <c r="U78" s="44"/>
      <c r="V78" s="44">
        <v>30.964089999999999</v>
      </c>
      <c r="W78" s="44">
        <v>-1.49</v>
      </c>
      <c r="X78" s="44">
        <v>-1.5</v>
      </c>
      <c r="Y78" s="44">
        <v>-1.48</v>
      </c>
      <c r="Z78" s="44">
        <v>-1.48</v>
      </c>
      <c r="AA78" s="44">
        <v>27982571921</v>
      </c>
      <c r="AB78" s="44">
        <v>207.76669999999999</v>
      </c>
      <c r="AC78" s="44">
        <v>42644</v>
      </c>
      <c r="AD78" s="44">
        <v>264.88799999999998</v>
      </c>
      <c r="AE78" s="44">
        <v>42689</v>
      </c>
      <c r="AF78" s="44">
        <v>1.2749999999999999</v>
      </c>
      <c r="AG78" s="44"/>
      <c r="AH78" s="44"/>
      <c r="AI78" s="44">
        <v>6.65</v>
      </c>
      <c r="AJ78" s="44">
        <v>4.54</v>
      </c>
      <c r="AK78" s="44">
        <v>28.75</v>
      </c>
      <c r="AL78" s="44">
        <v>865.15</v>
      </c>
      <c r="AM78" s="44">
        <v>892.66</v>
      </c>
      <c r="AN78" s="44">
        <v>28.96</v>
      </c>
      <c r="AO78" s="44">
        <v>28.97</v>
      </c>
      <c r="AP78" s="44">
        <v>28.97</v>
      </c>
      <c r="AQ78" s="44">
        <v>28.97</v>
      </c>
      <c r="AR78" s="49">
        <f t="shared" si="1"/>
        <v>6.6459703821090066E-2</v>
      </c>
    </row>
    <row r="79" spans="2:44">
      <c r="B79" s="44">
        <v>5</v>
      </c>
      <c r="C79" s="45">
        <v>42709</v>
      </c>
      <c r="D79" s="44" t="s">
        <v>111</v>
      </c>
      <c r="E79" s="44" t="s">
        <v>112</v>
      </c>
      <c r="F79" s="44" t="s">
        <v>56</v>
      </c>
      <c r="G79" s="44">
        <v>0.5</v>
      </c>
      <c r="H79" s="44" t="s">
        <v>113</v>
      </c>
      <c r="I79" s="46">
        <v>12221183</v>
      </c>
      <c r="J79" s="45">
        <v>42635</v>
      </c>
      <c r="K79" s="45">
        <v>42816</v>
      </c>
      <c r="L79" s="45">
        <v>42807</v>
      </c>
      <c r="M79" s="44">
        <v>0</v>
      </c>
      <c r="N79" s="44">
        <v>0.59116000000000002</v>
      </c>
      <c r="O79" s="44">
        <v>0.25</v>
      </c>
      <c r="P79" s="44"/>
      <c r="Q79" s="44">
        <v>74</v>
      </c>
      <c r="R79" s="44">
        <v>0.12687000000000001</v>
      </c>
      <c r="S79" s="44">
        <v>185.33</v>
      </c>
      <c r="T79" s="44">
        <v>230.17140000000001</v>
      </c>
      <c r="U79" s="44"/>
      <c r="V79" s="44">
        <v>33.295580000000001</v>
      </c>
      <c r="W79" s="44">
        <v>-1.49</v>
      </c>
      <c r="X79" s="44">
        <v>-1.5</v>
      </c>
      <c r="Y79" s="44">
        <v>-1.48</v>
      </c>
      <c r="Z79" s="44">
        <v>-1.48</v>
      </c>
      <c r="AA79" s="44">
        <v>28129672804</v>
      </c>
      <c r="AB79" s="44">
        <v>213.4</v>
      </c>
      <c r="AC79" s="44">
        <v>42644</v>
      </c>
      <c r="AD79" s="44">
        <v>264.887</v>
      </c>
      <c r="AE79" s="44">
        <v>42689</v>
      </c>
      <c r="AF79" s="44">
        <v>1.2410000000000001</v>
      </c>
      <c r="AG79" s="44"/>
      <c r="AH79" s="44"/>
      <c r="AI79" s="44">
        <v>6.68</v>
      </c>
      <c r="AJ79" s="44">
        <v>4.57</v>
      </c>
      <c r="AK79" s="44">
        <v>31.53</v>
      </c>
      <c r="AL79" s="44">
        <v>1028.3399999999999</v>
      </c>
      <c r="AM79" s="44">
        <v>1059.69</v>
      </c>
      <c r="AN79" s="44">
        <v>31.76</v>
      </c>
      <c r="AO79" s="44">
        <v>31.76</v>
      </c>
      <c r="AP79" s="44">
        <v>31.77</v>
      </c>
      <c r="AQ79" s="44">
        <v>31.77</v>
      </c>
      <c r="AR79" s="49">
        <f t="shared" si="1"/>
        <v>6.6809074177167457E-2</v>
      </c>
    </row>
    <row r="80" spans="2:44">
      <c r="B80" s="44">
        <v>5</v>
      </c>
      <c r="C80" s="45">
        <v>42709</v>
      </c>
      <c r="D80" s="44" t="s">
        <v>114</v>
      </c>
      <c r="E80" s="44" t="s">
        <v>115</v>
      </c>
      <c r="F80" s="44" t="s">
        <v>56</v>
      </c>
      <c r="G80" s="44">
        <v>0.25</v>
      </c>
      <c r="H80" s="44" t="s">
        <v>116</v>
      </c>
      <c r="I80" s="46">
        <v>12366020</v>
      </c>
      <c r="J80" s="45">
        <v>42635</v>
      </c>
      <c r="K80" s="45">
        <v>42816</v>
      </c>
      <c r="L80" s="45">
        <v>42807</v>
      </c>
      <c r="M80" s="44">
        <v>0</v>
      </c>
      <c r="N80" s="44">
        <v>0.59116000000000002</v>
      </c>
      <c r="O80" s="44">
        <v>0.125</v>
      </c>
      <c r="P80" s="44"/>
      <c r="Q80" s="44">
        <v>74</v>
      </c>
      <c r="R80" s="44">
        <v>5.5930000000000001E-2</v>
      </c>
      <c r="S80" s="44">
        <v>180.72</v>
      </c>
      <c r="T80" s="44">
        <v>197.82689999999999</v>
      </c>
      <c r="U80" s="44"/>
      <c r="V80" s="44">
        <v>35.295580000000001</v>
      </c>
      <c r="W80" s="44">
        <v>-1.49</v>
      </c>
      <c r="X80" s="44">
        <v>-1.5</v>
      </c>
      <c r="Y80" s="44">
        <v>-1.49</v>
      </c>
      <c r="Z80" s="44">
        <v>-1.48</v>
      </c>
      <c r="AA80" s="44">
        <v>24463308915</v>
      </c>
      <c r="AB80" s="44">
        <v>242.05</v>
      </c>
      <c r="AC80" s="44">
        <v>42644</v>
      </c>
      <c r="AD80" s="44">
        <v>264.88740000000001</v>
      </c>
      <c r="AE80" s="44">
        <v>42689</v>
      </c>
      <c r="AF80" s="44">
        <v>1.0940000000000001</v>
      </c>
      <c r="AG80" s="44"/>
      <c r="AH80" s="44"/>
      <c r="AI80" s="44">
        <v>5.81</v>
      </c>
      <c r="AJ80" s="44">
        <v>3.97</v>
      </c>
      <c r="AK80" s="44">
        <v>34.26</v>
      </c>
      <c r="AL80" s="44">
        <v>1196.0899999999999</v>
      </c>
      <c r="AM80" s="44">
        <v>1231.42</v>
      </c>
      <c r="AN80" s="44">
        <v>34.520000000000003</v>
      </c>
      <c r="AO80" s="44">
        <v>34.520000000000003</v>
      </c>
      <c r="AP80" s="44">
        <v>34.520000000000003</v>
      </c>
      <c r="AQ80" s="44">
        <v>34.53</v>
      </c>
      <c r="AR80" s="49">
        <f t="shared" si="1"/>
        <v>5.8101316403822219E-2</v>
      </c>
    </row>
    <row r="81" spans="2:44">
      <c r="B81" s="44">
        <v>5</v>
      </c>
      <c r="C81" s="45">
        <v>42709</v>
      </c>
      <c r="D81" s="44" t="s">
        <v>117</v>
      </c>
      <c r="E81" s="44" t="s">
        <v>118</v>
      </c>
      <c r="F81" s="44" t="s">
        <v>56</v>
      </c>
      <c r="G81" s="44">
        <v>1.25</v>
      </c>
      <c r="H81" s="44" t="s">
        <v>119</v>
      </c>
      <c r="I81" s="46">
        <v>10169196</v>
      </c>
      <c r="J81" s="45">
        <v>42696</v>
      </c>
      <c r="K81" s="45">
        <v>42877</v>
      </c>
      <c r="L81" s="45">
        <v>42866</v>
      </c>
      <c r="M81" s="44">
        <v>0</v>
      </c>
      <c r="N81" s="44">
        <v>0.92818000000000001</v>
      </c>
      <c r="O81" s="44">
        <v>0.625</v>
      </c>
      <c r="P81" s="44"/>
      <c r="Q81" s="44">
        <v>13</v>
      </c>
      <c r="R81" s="44">
        <v>6.1870000000000001E-2</v>
      </c>
      <c r="S81" s="44">
        <v>245.52</v>
      </c>
      <c r="T81" s="44">
        <v>338.43259999999998</v>
      </c>
      <c r="U81" s="44"/>
      <c r="V81" s="44">
        <v>38.964089999999999</v>
      </c>
      <c r="W81" s="44">
        <v>-1.5</v>
      </c>
      <c r="X81" s="44">
        <v>-1.51</v>
      </c>
      <c r="Y81" s="44">
        <v>-1.5</v>
      </c>
      <c r="Z81" s="44">
        <v>-1.49</v>
      </c>
      <c r="AA81" s="44">
        <v>34415876398</v>
      </c>
      <c r="AB81" s="44">
        <v>192.2</v>
      </c>
      <c r="AC81" s="44">
        <v>42644</v>
      </c>
      <c r="AD81" s="44">
        <v>264.88619999999997</v>
      </c>
      <c r="AE81" s="44">
        <v>42689</v>
      </c>
      <c r="AF81" s="44">
        <v>1.3779999999999999</v>
      </c>
      <c r="AG81" s="44"/>
      <c r="AH81" s="44"/>
      <c r="AI81" s="44">
        <v>8.17</v>
      </c>
      <c r="AJ81" s="44">
        <v>5.59</v>
      </c>
      <c r="AK81" s="44">
        <v>34.270000000000003</v>
      </c>
      <c r="AL81" s="44">
        <v>1267.53</v>
      </c>
      <c r="AM81" s="44">
        <v>1304.05</v>
      </c>
      <c r="AN81" s="44">
        <v>34.53</v>
      </c>
      <c r="AO81" s="44">
        <v>34.53</v>
      </c>
      <c r="AP81" s="44">
        <v>34.54</v>
      </c>
      <c r="AQ81" s="44">
        <v>34.549999999999997</v>
      </c>
      <c r="AR81" s="49">
        <f t="shared" si="1"/>
        <v>8.1739053815771803E-2</v>
      </c>
    </row>
    <row r="82" spans="2:44">
      <c r="B82" s="44">
        <v>5</v>
      </c>
      <c r="C82" s="45">
        <v>42709</v>
      </c>
      <c r="D82" s="44" t="s">
        <v>120</v>
      </c>
      <c r="E82" s="44" t="s">
        <v>121</v>
      </c>
      <c r="F82" s="44" t="s">
        <v>56</v>
      </c>
      <c r="G82" s="44">
        <v>0.125</v>
      </c>
      <c r="H82" s="44" t="s">
        <v>122</v>
      </c>
      <c r="I82" s="46">
        <v>2250000</v>
      </c>
      <c r="J82" s="45">
        <v>42704</v>
      </c>
      <c r="K82" s="45">
        <v>42877</v>
      </c>
      <c r="L82" s="45">
        <v>42866</v>
      </c>
      <c r="M82" s="44">
        <v>0</v>
      </c>
      <c r="N82" s="44">
        <v>0.92818000000000001</v>
      </c>
      <c r="O82" s="44">
        <v>6.25E-2</v>
      </c>
      <c r="P82" s="44"/>
      <c r="Q82" s="44">
        <v>5</v>
      </c>
      <c r="R82" s="44">
        <v>1.73E-3</v>
      </c>
      <c r="S82" s="44">
        <v>188</v>
      </c>
      <c r="T82" s="44">
        <v>188.00360000000001</v>
      </c>
      <c r="U82" s="44"/>
      <c r="V82" s="44">
        <v>39.964089999999999</v>
      </c>
      <c r="W82" s="44">
        <v>-1.49</v>
      </c>
      <c r="X82" s="44">
        <v>-1.5</v>
      </c>
      <c r="Y82" s="44">
        <v>-1.49</v>
      </c>
      <c r="Z82" s="44">
        <v>-1.48</v>
      </c>
      <c r="AA82" s="44">
        <v>4230081147</v>
      </c>
      <c r="AB82" s="44">
        <v>264.88330000000002</v>
      </c>
      <c r="AC82" s="44">
        <v>42644</v>
      </c>
      <c r="AD82" s="44">
        <v>264.88600000000002</v>
      </c>
      <c r="AE82" s="44">
        <v>42689</v>
      </c>
      <c r="AF82" s="44">
        <v>1</v>
      </c>
      <c r="AG82" s="44"/>
      <c r="AH82" s="44"/>
      <c r="AI82" s="44">
        <v>1</v>
      </c>
      <c r="AJ82" s="44">
        <v>0.69</v>
      </c>
      <c r="AK82" s="44">
        <v>39.32</v>
      </c>
      <c r="AL82" s="44">
        <v>1561.66</v>
      </c>
      <c r="AM82" s="44">
        <v>1605.01</v>
      </c>
      <c r="AN82" s="44">
        <v>39.61</v>
      </c>
      <c r="AO82" s="44">
        <v>39.61</v>
      </c>
      <c r="AP82" s="44">
        <v>39.61</v>
      </c>
      <c r="AQ82" s="44">
        <v>39.619999999999997</v>
      </c>
      <c r="AR82" s="49">
        <f t="shared" si="1"/>
        <v>1.0046608330445073E-2</v>
      </c>
    </row>
    <row r="83" spans="2:44">
      <c r="B83" s="44">
        <v>5</v>
      </c>
      <c r="C83" s="45">
        <v>42709</v>
      </c>
      <c r="D83" s="44" t="s">
        <v>123</v>
      </c>
      <c r="E83" s="44" t="s">
        <v>124</v>
      </c>
      <c r="F83" s="44" t="s">
        <v>56</v>
      </c>
      <c r="G83" s="44">
        <v>0.125</v>
      </c>
      <c r="H83" s="44" t="s">
        <v>125</v>
      </c>
      <c r="I83" s="46">
        <v>10953298</v>
      </c>
      <c r="J83" s="45">
        <v>42635</v>
      </c>
      <c r="K83" s="45">
        <v>42816</v>
      </c>
      <c r="L83" s="45">
        <v>42807</v>
      </c>
      <c r="M83" s="44">
        <v>0</v>
      </c>
      <c r="N83" s="44">
        <v>0.59116000000000002</v>
      </c>
      <c r="O83" s="44">
        <v>6.25E-2</v>
      </c>
      <c r="P83" s="44"/>
      <c r="Q83" s="44">
        <v>74</v>
      </c>
      <c r="R83" s="44">
        <v>2.6450000000000001E-2</v>
      </c>
      <c r="S83" s="44">
        <v>194.04</v>
      </c>
      <c r="T83" s="44">
        <v>200.89080000000001</v>
      </c>
      <c r="U83" s="44"/>
      <c r="V83" s="44">
        <v>41.295580000000001</v>
      </c>
      <c r="W83" s="44">
        <v>-1.52</v>
      </c>
      <c r="X83" s="44">
        <v>-1.53</v>
      </c>
      <c r="Y83" s="44">
        <v>-1.51</v>
      </c>
      <c r="Z83" s="44">
        <v>-1.51</v>
      </c>
      <c r="AA83" s="44">
        <v>22004172138</v>
      </c>
      <c r="AB83" s="44">
        <v>255.8871</v>
      </c>
      <c r="AC83" s="44">
        <v>42644</v>
      </c>
      <c r="AD83" s="44">
        <v>264.88659999999999</v>
      </c>
      <c r="AE83" s="44">
        <v>42689</v>
      </c>
      <c r="AF83" s="44">
        <v>1.0349999999999999</v>
      </c>
      <c r="AG83" s="44"/>
      <c r="AH83" s="44"/>
      <c r="AI83" s="44">
        <v>5.23</v>
      </c>
      <c r="AJ83" s="44">
        <v>3.57</v>
      </c>
      <c r="AK83" s="44">
        <v>40.61</v>
      </c>
      <c r="AL83" s="44">
        <v>1666.7</v>
      </c>
      <c r="AM83" s="44">
        <v>1712.75</v>
      </c>
      <c r="AN83" s="44">
        <v>40.92</v>
      </c>
      <c r="AO83" s="44">
        <v>40.92</v>
      </c>
      <c r="AP83" s="44">
        <v>40.92</v>
      </c>
      <c r="AQ83" s="44">
        <v>40.93</v>
      </c>
      <c r="AR83" s="49">
        <f t="shared" si="1"/>
        <v>5.2260770284031186E-2</v>
      </c>
    </row>
    <row r="84" spans="2:44">
      <c r="B84" s="44">
        <v>5</v>
      </c>
      <c r="C84" s="45">
        <v>42709</v>
      </c>
      <c r="D84" s="44" t="s">
        <v>126</v>
      </c>
      <c r="E84" s="44" t="s">
        <v>127</v>
      </c>
      <c r="F84" s="44" t="s">
        <v>56</v>
      </c>
      <c r="G84" s="44">
        <v>0.375</v>
      </c>
      <c r="H84" s="44" t="s">
        <v>128</v>
      </c>
      <c r="I84" s="46">
        <v>12479737</v>
      </c>
      <c r="J84" s="45">
        <v>42635</v>
      </c>
      <c r="K84" s="45">
        <v>42816</v>
      </c>
      <c r="L84" s="45">
        <v>42807</v>
      </c>
      <c r="M84" s="44">
        <v>0</v>
      </c>
      <c r="N84" s="44">
        <v>0.59116000000000002</v>
      </c>
      <c r="O84" s="44">
        <v>0.1875</v>
      </c>
      <c r="P84" s="44"/>
      <c r="Q84" s="44">
        <v>74</v>
      </c>
      <c r="R84" s="44">
        <v>8.6099999999999996E-2</v>
      </c>
      <c r="S84" s="44">
        <v>224.35</v>
      </c>
      <c r="T84" s="44">
        <v>252.0805</v>
      </c>
      <c r="U84" s="44"/>
      <c r="V84" s="44">
        <v>45.295580000000001</v>
      </c>
      <c r="W84" s="44">
        <v>-1.53</v>
      </c>
      <c r="X84" s="44">
        <v>-1.54</v>
      </c>
      <c r="Y84" s="44">
        <v>-1.53</v>
      </c>
      <c r="Z84" s="44">
        <v>-1.52</v>
      </c>
      <c r="AA84" s="44">
        <v>31458984698</v>
      </c>
      <c r="AB84" s="44">
        <v>235.82900000000001</v>
      </c>
      <c r="AC84" s="44">
        <v>42644</v>
      </c>
      <c r="AD84" s="44">
        <v>264.8879</v>
      </c>
      <c r="AE84" s="44">
        <v>42689</v>
      </c>
      <c r="AF84" s="44">
        <v>1.123</v>
      </c>
      <c r="AG84" s="44"/>
      <c r="AH84" s="44"/>
      <c r="AI84" s="44">
        <v>7.47</v>
      </c>
      <c r="AJ84" s="44">
        <v>5.1100000000000003</v>
      </c>
      <c r="AK84" s="44">
        <v>43.11</v>
      </c>
      <c r="AL84" s="44">
        <v>1915.73</v>
      </c>
      <c r="AM84" s="44">
        <v>1967.12</v>
      </c>
      <c r="AN84" s="44">
        <v>43.44</v>
      </c>
      <c r="AO84" s="44">
        <v>43.45</v>
      </c>
      <c r="AP84" s="44">
        <v>43.45</v>
      </c>
      <c r="AQ84" s="44">
        <v>43.45</v>
      </c>
      <c r="AR84" s="49">
        <f t="shared" si="1"/>
        <v>7.4716320266910205E-2</v>
      </c>
    </row>
    <row r="85" spans="2:44">
      <c r="B85" s="44">
        <v>5</v>
      </c>
      <c r="C85" s="45">
        <v>42709</v>
      </c>
      <c r="D85" s="44" t="s">
        <v>129</v>
      </c>
      <c r="E85" s="44" t="s">
        <v>130</v>
      </c>
      <c r="F85" s="44" t="s">
        <v>56</v>
      </c>
      <c r="G85" s="44">
        <v>0.125</v>
      </c>
      <c r="H85" s="44" t="s">
        <v>131</v>
      </c>
      <c r="I85" s="46">
        <v>5250000</v>
      </c>
      <c r="J85" s="45">
        <v>42696</v>
      </c>
      <c r="K85" s="45">
        <v>42877</v>
      </c>
      <c r="L85" s="45">
        <v>42866</v>
      </c>
      <c r="M85" s="44">
        <v>0</v>
      </c>
      <c r="N85" s="44">
        <v>0.92818000000000001</v>
      </c>
      <c r="O85" s="44">
        <v>6.25E-2</v>
      </c>
      <c r="P85" s="44"/>
      <c r="Q85" s="44">
        <v>13</v>
      </c>
      <c r="R85" s="44">
        <v>4.5700000000000003E-3</v>
      </c>
      <c r="S85" s="44">
        <v>222.15</v>
      </c>
      <c r="T85" s="44">
        <v>225.95330000000001</v>
      </c>
      <c r="U85" s="44"/>
      <c r="V85" s="44">
        <v>48.964089999999999</v>
      </c>
      <c r="W85" s="44">
        <v>-1.55</v>
      </c>
      <c r="X85" s="44">
        <v>-1.55</v>
      </c>
      <c r="Y85" s="44">
        <v>-1.54</v>
      </c>
      <c r="Z85" s="44">
        <v>-1.54</v>
      </c>
      <c r="AA85" s="44">
        <v>11862549863</v>
      </c>
      <c r="AB85" s="44">
        <v>260.43450000000001</v>
      </c>
      <c r="AC85" s="44">
        <v>42644</v>
      </c>
      <c r="AD85" s="44">
        <v>264.8879</v>
      </c>
      <c r="AE85" s="44">
        <v>42689</v>
      </c>
      <c r="AF85" s="44">
        <v>1.0169999999999999</v>
      </c>
      <c r="AG85" s="44"/>
      <c r="AH85" s="44"/>
      <c r="AI85" s="44">
        <v>2.82</v>
      </c>
      <c r="AJ85" s="44">
        <v>1.93</v>
      </c>
      <c r="AK85" s="44">
        <v>48.09</v>
      </c>
      <c r="AL85" s="44">
        <v>2338.3000000000002</v>
      </c>
      <c r="AM85" s="44">
        <v>2399.11</v>
      </c>
      <c r="AN85" s="44">
        <v>48.46</v>
      </c>
      <c r="AO85" s="44">
        <v>48.46</v>
      </c>
      <c r="AP85" s="44">
        <v>48.46</v>
      </c>
      <c r="AQ85" s="44">
        <v>48.47</v>
      </c>
      <c r="AR85" s="49">
        <f t="shared" si="1"/>
        <v>2.8174020339647127E-2</v>
      </c>
    </row>
    <row r="86" spans="2:44">
      <c r="B86" s="44">
        <v>5</v>
      </c>
      <c r="C86" s="45">
        <v>42709</v>
      </c>
      <c r="D86" s="44" t="s">
        <v>132</v>
      </c>
      <c r="E86" s="44" t="s">
        <v>133</v>
      </c>
      <c r="F86" s="44" t="s">
        <v>56</v>
      </c>
      <c r="G86" s="44">
        <v>0.125</v>
      </c>
      <c r="H86" s="44" t="s">
        <v>134</v>
      </c>
      <c r="I86" s="46">
        <v>12600000</v>
      </c>
      <c r="J86" s="45">
        <v>42635</v>
      </c>
      <c r="K86" s="45">
        <v>42816</v>
      </c>
      <c r="L86" s="45">
        <v>42807</v>
      </c>
      <c r="M86" s="44">
        <v>0</v>
      </c>
      <c r="N86" s="44">
        <v>0.59116000000000002</v>
      </c>
      <c r="O86" s="44">
        <v>6.25E-2</v>
      </c>
      <c r="P86" s="44"/>
      <c r="Q86" s="44">
        <v>74</v>
      </c>
      <c r="R86" s="44">
        <v>2.7109999999999999E-2</v>
      </c>
      <c r="S86" s="44">
        <v>233.15</v>
      </c>
      <c r="T86" s="44">
        <v>247.35730000000001</v>
      </c>
      <c r="U86" s="44"/>
      <c r="V86" s="44">
        <v>51.295580000000001</v>
      </c>
      <c r="W86" s="44">
        <v>-1.57</v>
      </c>
      <c r="X86" s="44">
        <v>-1.57</v>
      </c>
      <c r="Y86" s="44">
        <v>-1.56</v>
      </c>
      <c r="Z86" s="44">
        <v>-1.56</v>
      </c>
      <c r="AA86" s="44">
        <v>31167018488</v>
      </c>
      <c r="AB86" s="44">
        <v>249.7</v>
      </c>
      <c r="AC86" s="44">
        <v>42644</v>
      </c>
      <c r="AD86" s="44">
        <v>264.88679999999999</v>
      </c>
      <c r="AE86" s="44">
        <v>42689</v>
      </c>
      <c r="AF86" s="44">
        <v>1.0609999999999999</v>
      </c>
      <c r="AG86" s="44"/>
      <c r="AH86" s="44"/>
      <c r="AI86" s="44">
        <v>7.4</v>
      </c>
      <c r="AJ86" s="44">
        <v>5.0599999999999996</v>
      </c>
      <c r="AK86" s="44">
        <v>50.36</v>
      </c>
      <c r="AL86" s="44">
        <v>2564.84</v>
      </c>
      <c r="AM86" s="44">
        <v>2630.91</v>
      </c>
      <c r="AN86" s="44">
        <v>50.75</v>
      </c>
      <c r="AO86" s="44">
        <v>50.76</v>
      </c>
      <c r="AP86" s="44">
        <v>50.76</v>
      </c>
      <c r="AQ86" s="44">
        <v>50.76</v>
      </c>
      <c r="AR86" s="49">
        <f t="shared" si="1"/>
        <v>7.4022889087776725E-2</v>
      </c>
    </row>
    <row r="87" spans="2:44">
      <c r="B87" s="44">
        <v>6</v>
      </c>
      <c r="C87" s="45">
        <v>42709</v>
      </c>
      <c r="D87" s="44" t="s">
        <v>82</v>
      </c>
      <c r="E87" s="44" t="s">
        <v>83</v>
      </c>
      <c r="F87" s="44" t="s">
        <v>56</v>
      </c>
      <c r="G87" s="44">
        <v>1.25</v>
      </c>
      <c r="H87" s="44" t="s">
        <v>84</v>
      </c>
      <c r="I87" s="46">
        <v>13459618</v>
      </c>
      <c r="J87" s="45">
        <v>42696</v>
      </c>
      <c r="K87" s="45">
        <v>42877</v>
      </c>
      <c r="L87" s="45">
        <v>42866</v>
      </c>
      <c r="M87" s="44">
        <v>0</v>
      </c>
      <c r="N87" s="44">
        <v>0.92818000000000001</v>
      </c>
      <c r="O87" s="44">
        <v>0.625</v>
      </c>
      <c r="P87" s="44"/>
      <c r="Q87" s="44">
        <v>13</v>
      </c>
      <c r="R87" s="44">
        <v>5.4760000000000003E-2</v>
      </c>
      <c r="S87" s="44">
        <v>152.31</v>
      </c>
      <c r="T87" s="44">
        <v>185.8623</v>
      </c>
      <c r="U87" s="44"/>
      <c r="V87" s="44">
        <v>15.964090000000001</v>
      </c>
      <c r="W87" s="44">
        <v>-1.64</v>
      </c>
      <c r="X87" s="44">
        <v>-1.66</v>
      </c>
      <c r="Y87" s="44">
        <v>-1.63</v>
      </c>
      <c r="Z87" s="44">
        <v>-1.61</v>
      </c>
      <c r="AA87" s="44">
        <v>25016355633</v>
      </c>
      <c r="AB87" s="44">
        <v>217.13229999999999</v>
      </c>
      <c r="AC87" s="44">
        <v>42644</v>
      </c>
      <c r="AD87" s="44">
        <v>264.88619999999997</v>
      </c>
      <c r="AE87" s="44">
        <v>42689</v>
      </c>
      <c r="AF87" s="44">
        <v>1.22</v>
      </c>
      <c r="AG87" s="44"/>
      <c r="AH87" s="44"/>
      <c r="AI87" s="44">
        <v>18.559999999999999</v>
      </c>
      <c r="AJ87" s="44">
        <v>4.0599999999999996</v>
      </c>
      <c r="AK87" s="44">
        <v>14.85</v>
      </c>
      <c r="AL87" s="44">
        <v>230.75</v>
      </c>
      <c r="AM87" s="44">
        <v>242.06</v>
      </c>
      <c r="AN87" s="44">
        <v>14.97</v>
      </c>
      <c r="AO87" s="44">
        <v>14.97</v>
      </c>
      <c r="AP87" s="44">
        <v>14.98</v>
      </c>
      <c r="AQ87" s="44">
        <v>14.98</v>
      </c>
      <c r="AR87" s="49">
        <f t="shared" si="1"/>
        <v>0.18560103631831312</v>
      </c>
    </row>
    <row r="88" spans="2:44">
      <c r="B88" s="44">
        <v>6</v>
      </c>
      <c r="C88" s="45">
        <v>42709</v>
      </c>
      <c r="D88" s="44" t="s">
        <v>85</v>
      </c>
      <c r="E88" s="44" t="s">
        <v>86</v>
      </c>
      <c r="F88" s="44" t="s">
        <v>56</v>
      </c>
      <c r="G88" s="44">
        <v>0.75</v>
      </c>
      <c r="H88" s="44" t="s">
        <v>87</v>
      </c>
      <c r="I88" s="46">
        <v>14570332</v>
      </c>
      <c r="J88" s="45">
        <v>42635</v>
      </c>
      <c r="K88" s="45">
        <v>42816</v>
      </c>
      <c r="L88" s="45">
        <v>42807</v>
      </c>
      <c r="M88" s="44">
        <v>0</v>
      </c>
      <c r="N88" s="44">
        <v>0.59116000000000002</v>
      </c>
      <c r="O88" s="44">
        <v>0.375</v>
      </c>
      <c r="P88" s="44"/>
      <c r="Q88" s="44">
        <v>74</v>
      </c>
      <c r="R88" s="44">
        <v>0.17488000000000001</v>
      </c>
      <c r="S88" s="44">
        <v>146.03</v>
      </c>
      <c r="T88" s="44">
        <v>166.74109999999999</v>
      </c>
      <c r="U88" s="44"/>
      <c r="V88" s="44">
        <v>17.295580000000001</v>
      </c>
      <c r="W88" s="44">
        <v>-1.58</v>
      </c>
      <c r="X88" s="44">
        <v>-1.6</v>
      </c>
      <c r="Y88" s="44">
        <v>-1.57</v>
      </c>
      <c r="Z88" s="44">
        <v>-1.56</v>
      </c>
      <c r="AA88" s="44">
        <v>24294728135</v>
      </c>
      <c r="AB88" s="44">
        <v>232.22900000000001</v>
      </c>
      <c r="AC88" s="44">
        <v>42644</v>
      </c>
      <c r="AD88" s="44">
        <v>264.88740000000001</v>
      </c>
      <c r="AE88" s="44">
        <v>42689</v>
      </c>
      <c r="AF88" s="44">
        <v>1.141</v>
      </c>
      <c r="AG88" s="44"/>
      <c r="AH88" s="44"/>
      <c r="AI88" s="44">
        <v>18.02</v>
      </c>
      <c r="AJ88" s="44">
        <v>3.94</v>
      </c>
      <c r="AK88" s="44">
        <v>16.46</v>
      </c>
      <c r="AL88" s="44">
        <v>279.58999999999997</v>
      </c>
      <c r="AM88" s="44">
        <v>292.36</v>
      </c>
      <c r="AN88" s="44">
        <v>16.59</v>
      </c>
      <c r="AO88" s="44">
        <v>16.59</v>
      </c>
      <c r="AP88" s="44">
        <v>16.59</v>
      </c>
      <c r="AQ88" s="44">
        <v>16.59</v>
      </c>
      <c r="AR88" s="49">
        <f t="shared" si="1"/>
        <v>0.18024714651000254</v>
      </c>
    </row>
    <row r="89" spans="2:44">
      <c r="B89" s="44">
        <v>6</v>
      </c>
      <c r="C89" s="45">
        <v>42709</v>
      </c>
      <c r="D89" s="44">
        <v>3179082</v>
      </c>
      <c r="E89" s="44" t="s">
        <v>88</v>
      </c>
      <c r="F89" s="44" t="s">
        <v>62</v>
      </c>
      <c r="G89" s="44">
        <v>2</v>
      </c>
      <c r="H89" s="44" t="s">
        <v>89</v>
      </c>
      <c r="I89" s="46">
        <v>9083989</v>
      </c>
      <c r="J89" s="45">
        <v>42577</v>
      </c>
      <c r="K89" s="45">
        <v>42761</v>
      </c>
      <c r="L89" s="45">
        <v>42752</v>
      </c>
      <c r="M89" s="44">
        <v>0</v>
      </c>
      <c r="N89" s="44">
        <v>0.28260999999999997</v>
      </c>
      <c r="O89" s="44">
        <v>1</v>
      </c>
      <c r="P89" s="44">
        <v>1.5098</v>
      </c>
      <c r="Q89" s="44">
        <v>132</v>
      </c>
      <c r="R89" s="44">
        <v>1.08311</v>
      </c>
      <c r="S89" s="44">
        <v>262.73</v>
      </c>
      <c r="T89" s="44">
        <v>263.81310000000002</v>
      </c>
      <c r="U89" s="44">
        <v>153.61179999999999</v>
      </c>
      <c r="V89" s="44">
        <v>18.141300000000001</v>
      </c>
      <c r="W89" s="44">
        <v>-1.63</v>
      </c>
      <c r="X89" s="44">
        <v>-1.79</v>
      </c>
      <c r="Y89" s="44">
        <v>-1.56</v>
      </c>
      <c r="Z89" s="44">
        <v>-1.46</v>
      </c>
      <c r="AA89" s="44">
        <v>23964754108</v>
      </c>
      <c r="AB89" s="44">
        <v>173.6</v>
      </c>
      <c r="AC89" s="44">
        <v>42644</v>
      </c>
      <c r="AD89" s="44">
        <v>264.8</v>
      </c>
      <c r="AE89" s="44">
        <v>42689</v>
      </c>
      <c r="AF89" s="44">
        <v>1.5249999999999999</v>
      </c>
      <c r="AG89" s="44">
        <v>0.83333000000000002</v>
      </c>
      <c r="AH89" s="44">
        <v>262.10000000000002</v>
      </c>
      <c r="AI89" s="44">
        <v>17.78</v>
      </c>
      <c r="AJ89" s="44">
        <v>3.89</v>
      </c>
      <c r="AK89" s="44">
        <v>16.07</v>
      </c>
      <c r="AL89" s="44">
        <v>278.5</v>
      </c>
      <c r="AM89" s="44">
        <v>291.26</v>
      </c>
      <c r="AN89" s="44">
        <v>16.149999999999999</v>
      </c>
      <c r="AO89" s="44">
        <v>16.18</v>
      </c>
      <c r="AP89" s="44">
        <v>16.2</v>
      </c>
      <c r="AQ89" s="44">
        <v>16.239999999999998</v>
      </c>
      <c r="AR89" s="49">
        <f t="shared" si="1"/>
        <v>0.17779900728989415</v>
      </c>
    </row>
    <row r="90" spans="2:44">
      <c r="B90" s="44">
        <v>6</v>
      </c>
      <c r="C90" s="45">
        <v>42709</v>
      </c>
      <c r="D90" s="44" t="s">
        <v>90</v>
      </c>
      <c r="E90" s="44" t="s">
        <v>91</v>
      </c>
      <c r="F90" s="44" t="s">
        <v>56</v>
      </c>
      <c r="G90" s="44">
        <v>0.125</v>
      </c>
      <c r="H90" s="44" t="s">
        <v>92</v>
      </c>
      <c r="I90" s="46">
        <v>3760400</v>
      </c>
      <c r="J90" s="45">
        <v>42696</v>
      </c>
      <c r="K90" s="45">
        <v>42877</v>
      </c>
      <c r="L90" s="45">
        <v>42866</v>
      </c>
      <c r="M90" s="44">
        <v>0</v>
      </c>
      <c r="N90" s="44">
        <v>0.92818000000000001</v>
      </c>
      <c r="O90" s="44">
        <v>6.25E-2</v>
      </c>
      <c r="P90" s="44"/>
      <c r="Q90" s="44">
        <v>13</v>
      </c>
      <c r="R90" s="44">
        <v>4.5700000000000003E-3</v>
      </c>
      <c r="S90" s="44">
        <v>139.24</v>
      </c>
      <c r="T90" s="44">
        <v>141.8511</v>
      </c>
      <c r="U90" s="44"/>
      <c r="V90" s="44">
        <v>19.964089999999999</v>
      </c>
      <c r="W90" s="44">
        <v>-1.56</v>
      </c>
      <c r="X90" s="44">
        <v>-1.58</v>
      </c>
      <c r="Y90" s="44">
        <v>-1.56</v>
      </c>
      <c r="Z90" s="44">
        <v>-1.55</v>
      </c>
      <c r="AA90" s="44">
        <v>5334170486</v>
      </c>
      <c r="AB90" s="44">
        <v>260.01940000000002</v>
      </c>
      <c r="AC90" s="44">
        <v>42644</v>
      </c>
      <c r="AD90" s="44">
        <v>264.88690000000003</v>
      </c>
      <c r="AE90" s="44">
        <v>42689</v>
      </c>
      <c r="AF90" s="44">
        <v>1.0189999999999999</v>
      </c>
      <c r="AG90" s="44"/>
      <c r="AH90" s="44"/>
      <c r="AI90" s="44">
        <v>3.96</v>
      </c>
      <c r="AJ90" s="44">
        <v>0.87</v>
      </c>
      <c r="AK90" s="44">
        <v>19.77</v>
      </c>
      <c r="AL90" s="44">
        <v>393.28</v>
      </c>
      <c r="AM90" s="44">
        <v>409.47</v>
      </c>
      <c r="AN90" s="44">
        <v>19.920000000000002</v>
      </c>
      <c r="AO90" s="44">
        <v>19.920000000000002</v>
      </c>
      <c r="AP90" s="44">
        <v>19.93</v>
      </c>
      <c r="AQ90" s="44">
        <v>19.93</v>
      </c>
      <c r="AR90" s="49">
        <f t="shared" si="1"/>
        <v>3.95752116984689E-2</v>
      </c>
    </row>
    <row r="91" spans="2:44">
      <c r="B91" s="44">
        <v>6</v>
      </c>
      <c r="C91" s="45">
        <v>42709</v>
      </c>
      <c r="D91" s="44" t="s">
        <v>93</v>
      </c>
      <c r="E91" s="44" t="s">
        <v>94</v>
      </c>
      <c r="F91" s="44" t="s">
        <v>56</v>
      </c>
      <c r="G91" s="44">
        <v>1.125</v>
      </c>
      <c r="H91" s="44" t="s">
        <v>95</v>
      </c>
      <c r="I91" s="46">
        <v>13065680</v>
      </c>
      <c r="J91" s="45">
        <v>42696</v>
      </c>
      <c r="K91" s="45">
        <v>42877</v>
      </c>
      <c r="L91" s="45">
        <v>42866</v>
      </c>
      <c r="M91" s="44">
        <v>0</v>
      </c>
      <c r="N91" s="44">
        <v>0.92818000000000001</v>
      </c>
      <c r="O91" s="44">
        <v>0.5625</v>
      </c>
      <c r="P91" s="44"/>
      <c r="Q91" s="44">
        <v>13</v>
      </c>
      <c r="R91" s="44">
        <v>5.2909999999999999E-2</v>
      </c>
      <c r="S91" s="44">
        <v>166.42</v>
      </c>
      <c r="T91" s="44">
        <v>218.0215</v>
      </c>
      <c r="U91" s="44"/>
      <c r="V91" s="44">
        <v>20.964089999999999</v>
      </c>
      <c r="W91" s="44">
        <v>-1.57</v>
      </c>
      <c r="X91" s="44">
        <v>-1.58</v>
      </c>
      <c r="Y91" s="44">
        <v>-1.56</v>
      </c>
      <c r="Z91" s="44">
        <v>-1.55</v>
      </c>
      <c r="AA91" s="44">
        <v>28485992778</v>
      </c>
      <c r="AB91" s="44">
        <v>202.24289999999999</v>
      </c>
      <c r="AC91" s="44">
        <v>42644</v>
      </c>
      <c r="AD91" s="44">
        <v>264.88760000000002</v>
      </c>
      <c r="AE91" s="44">
        <v>42689</v>
      </c>
      <c r="AF91" s="44">
        <v>1.31</v>
      </c>
      <c r="AG91" s="44"/>
      <c r="AH91" s="44"/>
      <c r="AI91" s="44">
        <v>21.13</v>
      </c>
      <c r="AJ91" s="44">
        <v>4.62</v>
      </c>
      <c r="AK91" s="44">
        <v>19.329999999999998</v>
      </c>
      <c r="AL91" s="44">
        <v>393.1</v>
      </c>
      <c r="AM91" s="44">
        <v>409.07</v>
      </c>
      <c r="AN91" s="44">
        <v>19.489999999999998</v>
      </c>
      <c r="AO91" s="44">
        <v>19.489999999999998</v>
      </c>
      <c r="AP91" s="44">
        <v>19.489999999999998</v>
      </c>
      <c r="AQ91" s="44">
        <v>19.5</v>
      </c>
      <c r="AR91" s="49">
        <f t="shared" si="1"/>
        <v>0.21134292531316859</v>
      </c>
    </row>
    <row r="92" spans="2:44">
      <c r="B92" s="44">
        <v>6</v>
      </c>
      <c r="C92" s="45">
        <v>42709</v>
      </c>
      <c r="D92" s="44" t="s">
        <v>96</v>
      </c>
      <c r="E92" s="44" t="s">
        <v>97</v>
      </c>
      <c r="F92" s="44" t="s">
        <v>56</v>
      </c>
      <c r="G92" s="44">
        <v>0.625</v>
      </c>
      <c r="H92" s="44" t="s">
        <v>98</v>
      </c>
      <c r="I92" s="46">
        <v>14090030</v>
      </c>
      <c r="J92" s="45">
        <v>42635</v>
      </c>
      <c r="K92" s="45">
        <v>42816</v>
      </c>
      <c r="L92" s="45">
        <v>42807</v>
      </c>
      <c r="M92" s="44">
        <v>0</v>
      </c>
      <c r="N92" s="44">
        <v>0.59116000000000002</v>
      </c>
      <c r="O92" s="44">
        <v>0.3125</v>
      </c>
      <c r="P92" s="44"/>
      <c r="Q92" s="44">
        <v>74</v>
      </c>
      <c r="R92" s="44">
        <v>0.15629999999999999</v>
      </c>
      <c r="S92" s="44">
        <v>160.51</v>
      </c>
      <c r="T92" s="44">
        <v>196.51939999999999</v>
      </c>
      <c r="U92" s="44"/>
      <c r="V92" s="44">
        <v>23.295580000000001</v>
      </c>
      <c r="W92" s="44">
        <v>-1.55</v>
      </c>
      <c r="X92" s="44">
        <v>-1.56</v>
      </c>
      <c r="Y92" s="44">
        <v>-1.54</v>
      </c>
      <c r="Z92" s="44">
        <v>-1.53</v>
      </c>
      <c r="AA92" s="44">
        <v>27689645154</v>
      </c>
      <c r="AB92" s="44">
        <v>216.52260000000001</v>
      </c>
      <c r="AC92" s="44">
        <v>42644</v>
      </c>
      <c r="AD92" s="44">
        <v>264.88720000000001</v>
      </c>
      <c r="AE92" s="44">
        <v>42689</v>
      </c>
      <c r="AF92" s="44">
        <v>1.2230000000000001</v>
      </c>
      <c r="AG92" s="44"/>
      <c r="AH92" s="44"/>
      <c r="AI92" s="44">
        <v>20.54</v>
      </c>
      <c r="AJ92" s="44">
        <v>4.49</v>
      </c>
      <c r="AK92" s="44">
        <v>22.11</v>
      </c>
      <c r="AL92" s="44">
        <v>505.16</v>
      </c>
      <c r="AM92" s="44">
        <v>524.19000000000005</v>
      </c>
      <c r="AN92" s="44">
        <v>22.28</v>
      </c>
      <c r="AO92" s="44">
        <v>22.28</v>
      </c>
      <c r="AP92" s="44">
        <v>22.28</v>
      </c>
      <c r="AQ92" s="44">
        <v>22.29</v>
      </c>
      <c r="AR92" s="49">
        <f t="shared" si="1"/>
        <v>0.20543467287015271</v>
      </c>
    </row>
    <row r="93" spans="2:44">
      <c r="B93" s="44">
        <v>7</v>
      </c>
      <c r="C93" s="45">
        <v>42709</v>
      </c>
      <c r="D93" s="44" t="s">
        <v>64</v>
      </c>
      <c r="E93" s="44" t="s">
        <v>65</v>
      </c>
      <c r="F93" s="44" t="s">
        <v>56</v>
      </c>
      <c r="G93" s="44">
        <v>1.875</v>
      </c>
      <c r="H93" s="44" t="s">
        <v>66</v>
      </c>
      <c r="I93" s="46">
        <v>15743220</v>
      </c>
      <c r="J93" s="45">
        <v>42696</v>
      </c>
      <c r="K93" s="45">
        <v>42877</v>
      </c>
      <c r="L93" s="45">
        <v>42866</v>
      </c>
      <c r="M93" s="44">
        <v>0</v>
      </c>
      <c r="N93" s="44">
        <v>0.92818000000000001</v>
      </c>
      <c r="O93" s="44">
        <v>0.9375</v>
      </c>
      <c r="P93" s="44"/>
      <c r="Q93" s="44">
        <v>13</v>
      </c>
      <c r="R93" s="44">
        <v>8.6730000000000002E-2</v>
      </c>
      <c r="S93" s="44">
        <v>126.97</v>
      </c>
      <c r="T93" s="44">
        <v>163.6241</v>
      </c>
      <c r="U93" s="44"/>
      <c r="V93" s="44">
        <v>5.9640899999999997</v>
      </c>
      <c r="W93" s="44">
        <v>-2.38</v>
      </c>
      <c r="X93" s="44">
        <v>-2.44</v>
      </c>
      <c r="Y93" s="44">
        <v>-2.36</v>
      </c>
      <c r="Z93" s="44">
        <v>-2.3199999999999998</v>
      </c>
      <c r="AA93" s="44">
        <v>25759699914</v>
      </c>
      <c r="AB93" s="44">
        <v>205.65809999999999</v>
      </c>
      <c r="AC93" s="44">
        <v>42644</v>
      </c>
      <c r="AD93" s="44">
        <v>264.88760000000002</v>
      </c>
      <c r="AE93" s="44">
        <v>42689</v>
      </c>
      <c r="AF93" s="44">
        <v>1.288</v>
      </c>
      <c r="AG93" s="44"/>
      <c r="AH93" s="44"/>
      <c r="AI93" s="44">
        <v>9.23</v>
      </c>
      <c r="AJ93" s="44">
        <v>4.18</v>
      </c>
      <c r="AK93" s="44">
        <v>5.71</v>
      </c>
      <c r="AL93" s="44">
        <v>33.49</v>
      </c>
      <c r="AM93" s="44">
        <v>37.200000000000003</v>
      </c>
      <c r="AN93" s="44">
        <v>5.78</v>
      </c>
      <c r="AO93" s="44">
        <v>5.78</v>
      </c>
      <c r="AP93" s="44">
        <v>5.78</v>
      </c>
      <c r="AQ93" s="44">
        <v>5.78</v>
      </c>
      <c r="AR93" s="49">
        <f t="shared" si="1"/>
        <v>9.2324105837411102E-2</v>
      </c>
    </row>
    <row r="94" spans="2:44">
      <c r="B94" s="44">
        <v>7</v>
      </c>
      <c r="C94" s="45">
        <v>42709</v>
      </c>
      <c r="D94" s="44" t="s">
        <v>67</v>
      </c>
      <c r="E94" s="44" t="s">
        <v>68</v>
      </c>
      <c r="F94" s="44" t="s">
        <v>56</v>
      </c>
      <c r="G94" s="44">
        <v>0.125</v>
      </c>
      <c r="H94" s="44" t="s">
        <v>69</v>
      </c>
      <c r="I94" s="46">
        <v>15243857</v>
      </c>
      <c r="J94" s="45">
        <v>42635</v>
      </c>
      <c r="K94" s="45">
        <v>42816</v>
      </c>
      <c r="L94" s="45">
        <v>42807</v>
      </c>
      <c r="M94" s="44">
        <v>0</v>
      </c>
      <c r="N94" s="44">
        <v>0.59116000000000002</v>
      </c>
      <c r="O94" s="44">
        <v>6.25E-2</v>
      </c>
      <c r="P94" s="44"/>
      <c r="Q94" s="44">
        <v>74</v>
      </c>
      <c r="R94" s="44">
        <v>2.792E-2</v>
      </c>
      <c r="S94" s="44">
        <v>116.76</v>
      </c>
      <c r="T94" s="44">
        <v>127.6092</v>
      </c>
      <c r="U94" s="44"/>
      <c r="V94" s="44">
        <v>7.2955800000000002</v>
      </c>
      <c r="W94" s="44">
        <v>-2.0499999999999998</v>
      </c>
      <c r="X94" s="44">
        <v>-2.1</v>
      </c>
      <c r="Y94" s="44">
        <v>-2.0299999999999998</v>
      </c>
      <c r="Z94" s="44">
        <v>-2</v>
      </c>
      <c r="AA94" s="44">
        <v>19452569682</v>
      </c>
      <c r="AB94" s="44">
        <v>242.4194</v>
      </c>
      <c r="AC94" s="44">
        <v>42644</v>
      </c>
      <c r="AD94" s="44">
        <v>264.88679999999999</v>
      </c>
      <c r="AE94" s="44">
        <v>42689</v>
      </c>
      <c r="AF94" s="44">
        <v>1.093</v>
      </c>
      <c r="AG94" s="44"/>
      <c r="AH94" s="44"/>
      <c r="AI94" s="44">
        <v>6.97</v>
      </c>
      <c r="AJ94" s="44">
        <v>3.16</v>
      </c>
      <c r="AK94" s="44">
        <v>7.27</v>
      </c>
      <c r="AL94" s="44">
        <v>52.94</v>
      </c>
      <c r="AM94" s="44">
        <v>57.72</v>
      </c>
      <c r="AN94" s="44">
        <v>7.34</v>
      </c>
      <c r="AO94" s="44">
        <v>7.34</v>
      </c>
      <c r="AP94" s="44">
        <v>7.34</v>
      </c>
      <c r="AQ94" s="44">
        <v>7.34</v>
      </c>
      <c r="AR94" s="49">
        <f t="shared" si="1"/>
        <v>6.9719022664332983E-2</v>
      </c>
    </row>
    <row r="95" spans="2:44">
      <c r="B95" s="44">
        <v>7</v>
      </c>
      <c r="C95" s="45">
        <v>42709</v>
      </c>
      <c r="D95" s="44">
        <v>898302</v>
      </c>
      <c r="E95" s="44" t="s">
        <v>70</v>
      </c>
      <c r="F95" s="44" t="s">
        <v>62</v>
      </c>
      <c r="G95" s="44">
        <v>2.5</v>
      </c>
      <c r="H95" s="44" t="s">
        <v>69</v>
      </c>
      <c r="I95" s="46">
        <v>6821210</v>
      </c>
      <c r="J95" s="45">
        <v>42568</v>
      </c>
      <c r="K95" s="45">
        <v>42752</v>
      </c>
      <c r="L95" s="45">
        <v>42741</v>
      </c>
      <c r="M95" s="44">
        <v>0</v>
      </c>
      <c r="N95" s="44">
        <v>0.23369999999999999</v>
      </c>
      <c r="O95" s="44">
        <v>1.25</v>
      </c>
      <c r="P95" s="44">
        <v>3.3544</v>
      </c>
      <c r="Q95" s="44">
        <v>141</v>
      </c>
      <c r="R95" s="44">
        <v>2.5704899999999999</v>
      </c>
      <c r="S95" s="44">
        <v>364.91</v>
      </c>
      <c r="T95" s="44">
        <v>367.48050000000001</v>
      </c>
      <c r="U95" s="44">
        <v>273.68150000000003</v>
      </c>
      <c r="V95" s="44">
        <v>7.6168500000000003</v>
      </c>
      <c r="W95" s="44">
        <v>-2.09</v>
      </c>
      <c r="X95" s="44">
        <v>-2.44</v>
      </c>
      <c r="Y95" s="44">
        <v>-1.95</v>
      </c>
      <c r="Z95" s="44">
        <v>-1.73</v>
      </c>
      <c r="AA95" s="44">
        <v>25066616021</v>
      </c>
      <c r="AB95" s="44">
        <v>97.667900000000003</v>
      </c>
      <c r="AC95" s="44">
        <v>42644</v>
      </c>
      <c r="AD95" s="44">
        <v>264.8</v>
      </c>
      <c r="AE95" s="44">
        <v>42689</v>
      </c>
      <c r="AF95" s="44">
        <v>2.7109999999999999</v>
      </c>
      <c r="AG95" s="44">
        <v>0.83333000000000002</v>
      </c>
      <c r="AH95" s="44">
        <v>262.10000000000002</v>
      </c>
      <c r="AI95" s="44">
        <v>8.98</v>
      </c>
      <c r="AJ95" s="44">
        <v>4.07</v>
      </c>
      <c r="AK95" s="44">
        <v>7.05</v>
      </c>
      <c r="AL95" s="44">
        <v>52.25</v>
      </c>
      <c r="AM95" s="44">
        <v>56.96</v>
      </c>
      <c r="AN95" s="44">
        <v>7.1</v>
      </c>
      <c r="AO95" s="44">
        <v>7.11</v>
      </c>
      <c r="AP95" s="44">
        <v>7.12</v>
      </c>
      <c r="AQ95" s="44">
        <v>7.14</v>
      </c>
      <c r="AR95" s="49">
        <f t="shared" si="1"/>
        <v>8.9840057074996746E-2</v>
      </c>
    </row>
    <row r="96" spans="2:44">
      <c r="B96" s="44">
        <v>7</v>
      </c>
      <c r="C96" s="45">
        <v>42709</v>
      </c>
      <c r="D96" s="44" t="s">
        <v>71</v>
      </c>
      <c r="E96" s="44" t="s">
        <v>72</v>
      </c>
      <c r="F96" s="44" t="s">
        <v>56</v>
      </c>
      <c r="G96" s="44">
        <v>0.125</v>
      </c>
      <c r="H96" s="44" t="s">
        <v>73</v>
      </c>
      <c r="I96" s="46">
        <v>8204768</v>
      </c>
      <c r="J96" s="45">
        <v>42635</v>
      </c>
      <c r="K96" s="45">
        <v>42816</v>
      </c>
      <c r="L96" s="45">
        <v>42807</v>
      </c>
      <c r="M96" s="44">
        <v>0</v>
      </c>
      <c r="N96" s="44">
        <v>0.59116000000000002</v>
      </c>
      <c r="O96" s="44">
        <v>6.25E-2</v>
      </c>
      <c r="P96" s="44"/>
      <c r="Q96" s="44">
        <v>74</v>
      </c>
      <c r="R96" s="44">
        <v>2.6210000000000001E-2</v>
      </c>
      <c r="S96" s="44">
        <v>119.41</v>
      </c>
      <c r="T96" s="44">
        <v>122.5086</v>
      </c>
      <c r="U96" s="44"/>
      <c r="V96" s="44">
        <v>9.2955799999999993</v>
      </c>
      <c r="W96" s="44">
        <v>-1.83</v>
      </c>
      <c r="X96" s="44">
        <v>-1.86</v>
      </c>
      <c r="Y96" s="44">
        <v>-1.81</v>
      </c>
      <c r="Z96" s="44">
        <v>-1.79</v>
      </c>
      <c r="AA96" s="44">
        <v>10051548810</v>
      </c>
      <c r="AB96" s="44">
        <v>258.24189999999999</v>
      </c>
      <c r="AC96" s="44">
        <v>42644</v>
      </c>
      <c r="AD96" s="44">
        <v>264.88650000000001</v>
      </c>
      <c r="AE96" s="44">
        <v>42689</v>
      </c>
      <c r="AF96" s="44">
        <v>1.026</v>
      </c>
      <c r="AG96" s="44"/>
      <c r="AH96" s="44"/>
      <c r="AI96" s="44">
        <v>3.6</v>
      </c>
      <c r="AJ96" s="44">
        <v>1.63</v>
      </c>
      <c r="AK96" s="44">
        <v>9.25</v>
      </c>
      <c r="AL96" s="44">
        <v>85.82</v>
      </c>
      <c r="AM96" s="44">
        <v>92.08</v>
      </c>
      <c r="AN96" s="44">
        <v>9.33</v>
      </c>
      <c r="AO96" s="44">
        <v>9.33</v>
      </c>
      <c r="AP96" s="44">
        <v>9.33</v>
      </c>
      <c r="AQ96" s="44">
        <v>9.34</v>
      </c>
      <c r="AR96" s="49">
        <f t="shared" si="1"/>
        <v>3.6025274334037946E-2</v>
      </c>
    </row>
    <row r="97" spans="2:44">
      <c r="B97" s="44">
        <v>7</v>
      </c>
      <c r="C97" s="45">
        <v>42709</v>
      </c>
      <c r="D97" s="44" t="s">
        <v>74</v>
      </c>
      <c r="E97" s="44" t="s">
        <v>75</v>
      </c>
      <c r="F97" s="44" t="s">
        <v>56</v>
      </c>
      <c r="G97" s="44">
        <v>1.25</v>
      </c>
      <c r="H97" s="44" t="s">
        <v>76</v>
      </c>
      <c r="I97" s="46">
        <v>14170199</v>
      </c>
      <c r="J97" s="45">
        <v>42696</v>
      </c>
      <c r="K97" s="45">
        <v>42877</v>
      </c>
      <c r="L97" s="45">
        <v>42866</v>
      </c>
      <c r="M97" s="44">
        <v>0</v>
      </c>
      <c r="N97" s="44">
        <v>0.92818000000000001</v>
      </c>
      <c r="O97" s="44">
        <v>0.625</v>
      </c>
      <c r="P97" s="44"/>
      <c r="Q97" s="44">
        <v>13</v>
      </c>
      <c r="R97" s="44">
        <v>6.1269999999999998E-2</v>
      </c>
      <c r="S97" s="44">
        <v>136.12</v>
      </c>
      <c r="T97" s="44">
        <v>185.85550000000001</v>
      </c>
      <c r="U97" s="44"/>
      <c r="V97" s="44">
        <v>10.964090000000001</v>
      </c>
      <c r="W97" s="44">
        <v>-1.76</v>
      </c>
      <c r="X97" s="44">
        <v>-1.8</v>
      </c>
      <c r="Y97" s="44">
        <v>-1.75</v>
      </c>
      <c r="Z97" s="44">
        <v>-1.73</v>
      </c>
      <c r="AA97" s="44">
        <v>26336100243</v>
      </c>
      <c r="AB97" s="44">
        <v>194.0667</v>
      </c>
      <c r="AC97" s="44">
        <v>42644</v>
      </c>
      <c r="AD97" s="44">
        <v>264.88740000000001</v>
      </c>
      <c r="AE97" s="44">
        <v>42689</v>
      </c>
      <c r="AF97" s="44">
        <v>1.365</v>
      </c>
      <c r="AG97" s="44"/>
      <c r="AH97" s="44"/>
      <c r="AI97" s="44">
        <v>9.44</v>
      </c>
      <c r="AJ97" s="44">
        <v>4.28</v>
      </c>
      <c r="AK97" s="44">
        <v>10.4</v>
      </c>
      <c r="AL97" s="44">
        <v>111.78</v>
      </c>
      <c r="AM97" s="44">
        <v>119.03</v>
      </c>
      <c r="AN97" s="44">
        <v>10.49</v>
      </c>
      <c r="AO97" s="44">
        <v>10.49</v>
      </c>
      <c r="AP97" s="44">
        <v>10.49</v>
      </c>
      <c r="AQ97" s="44">
        <v>10.49</v>
      </c>
      <c r="AR97" s="49">
        <f t="shared" si="1"/>
        <v>9.4389954630563877E-2</v>
      </c>
    </row>
    <row r="98" spans="2:44">
      <c r="B98" s="44">
        <v>7</v>
      </c>
      <c r="C98" s="45">
        <v>42709</v>
      </c>
      <c r="D98" s="44" t="s">
        <v>77</v>
      </c>
      <c r="E98" s="44" t="s">
        <v>78</v>
      </c>
      <c r="F98" s="44" t="s">
        <v>56</v>
      </c>
      <c r="G98" s="44">
        <v>0.125</v>
      </c>
      <c r="H98" s="44" t="s">
        <v>79</v>
      </c>
      <c r="I98" s="46">
        <v>14229213</v>
      </c>
      <c r="J98" s="45">
        <v>42635</v>
      </c>
      <c r="K98" s="45">
        <v>42816</v>
      </c>
      <c r="L98" s="45">
        <v>42807</v>
      </c>
      <c r="M98" s="44">
        <v>0</v>
      </c>
      <c r="N98" s="44">
        <v>0.59116000000000002</v>
      </c>
      <c r="O98" s="44">
        <v>6.25E-2</v>
      </c>
      <c r="P98" s="44"/>
      <c r="Q98" s="44">
        <v>74</v>
      </c>
      <c r="R98" s="44">
        <v>2.8510000000000001E-2</v>
      </c>
      <c r="S98" s="44">
        <v>124.63</v>
      </c>
      <c r="T98" s="44">
        <v>139.077</v>
      </c>
      <c r="U98" s="44"/>
      <c r="V98" s="44">
        <v>12.295579999999999</v>
      </c>
      <c r="W98" s="44">
        <v>-1.7</v>
      </c>
      <c r="X98" s="44">
        <v>-1.73</v>
      </c>
      <c r="Y98" s="44">
        <v>-1.69</v>
      </c>
      <c r="Z98" s="44">
        <v>-1.67</v>
      </c>
      <c r="AA98" s="44">
        <v>19789555927</v>
      </c>
      <c r="AB98" s="44">
        <v>237.42</v>
      </c>
      <c r="AC98" s="44">
        <v>42644</v>
      </c>
      <c r="AD98" s="44">
        <v>264.88709999999998</v>
      </c>
      <c r="AE98" s="44">
        <v>42689</v>
      </c>
      <c r="AF98" s="44">
        <v>1.1160000000000001</v>
      </c>
      <c r="AG98" s="44"/>
      <c r="AH98" s="44"/>
      <c r="AI98" s="44">
        <v>7.09</v>
      </c>
      <c r="AJ98" s="44">
        <v>3.21</v>
      </c>
      <c r="AK98" s="44">
        <v>12.21</v>
      </c>
      <c r="AL98" s="44">
        <v>149.84</v>
      </c>
      <c r="AM98" s="44">
        <v>158.6</v>
      </c>
      <c r="AN98" s="44">
        <v>12.32</v>
      </c>
      <c r="AO98" s="44">
        <v>12.32</v>
      </c>
      <c r="AP98" s="44">
        <v>12.32</v>
      </c>
      <c r="AQ98" s="44">
        <v>12.32</v>
      </c>
      <c r="AR98" s="49">
        <f t="shared" si="1"/>
        <v>7.0926798913784672E-2</v>
      </c>
    </row>
    <row r="99" spans="2:44">
      <c r="B99" s="44">
        <v>7</v>
      </c>
      <c r="C99" s="45">
        <v>42709</v>
      </c>
      <c r="D99" s="44">
        <v>893266</v>
      </c>
      <c r="E99" s="44" t="s">
        <v>80</v>
      </c>
      <c r="F99" s="44" t="s">
        <v>62</v>
      </c>
      <c r="G99" s="44">
        <v>4.125</v>
      </c>
      <c r="H99" s="44" t="s">
        <v>81</v>
      </c>
      <c r="I99" s="46">
        <v>4841239</v>
      </c>
      <c r="J99" s="45">
        <v>42573</v>
      </c>
      <c r="K99" s="45">
        <v>42757</v>
      </c>
      <c r="L99" s="45">
        <v>42747</v>
      </c>
      <c r="M99" s="44">
        <v>0</v>
      </c>
      <c r="N99" s="44">
        <v>0.26086999999999999</v>
      </c>
      <c r="O99" s="44">
        <v>2.0625</v>
      </c>
      <c r="P99" s="44">
        <v>4.0012999999999996</v>
      </c>
      <c r="Q99" s="44">
        <v>136</v>
      </c>
      <c r="R99" s="44">
        <v>2.9574799999999999</v>
      </c>
      <c r="S99" s="44">
        <v>364.14</v>
      </c>
      <c r="T99" s="44">
        <v>367.09750000000003</v>
      </c>
      <c r="U99" s="44">
        <v>198.9419</v>
      </c>
      <c r="V99" s="44">
        <v>13.63043</v>
      </c>
      <c r="W99" s="44">
        <v>-1.75</v>
      </c>
      <c r="X99" s="44">
        <v>-1.97</v>
      </c>
      <c r="Y99" s="44">
        <v>-1.66</v>
      </c>
      <c r="Z99" s="44">
        <v>-1.52</v>
      </c>
      <c r="AA99" s="44">
        <v>17772066496</v>
      </c>
      <c r="AB99" s="44">
        <v>135.1</v>
      </c>
      <c r="AC99" s="44">
        <v>42644</v>
      </c>
      <c r="AD99" s="44">
        <v>264.8</v>
      </c>
      <c r="AE99" s="44">
        <v>42689</v>
      </c>
      <c r="AF99" s="44">
        <v>1.96</v>
      </c>
      <c r="AG99" s="44">
        <v>0.83333000000000002</v>
      </c>
      <c r="AH99" s="44">
        <v>262.10000000000002</v>
      </c>
      <c r="AI99" s="44">
        <v>6.37</v>
      </c>
      <c r="AJ99" s="44">
        <v>2.88</v>
      </c>
      <c r="AK99" s="44">
        <v>11.43</v>
      </c>
      <c r="AL99" s="44">
        <v>145.63999999999999</v>
      </c>
      <c r="AM99" s="44">
        <v>154.04</v>
      </c>
      <c r="AN99" s="44">
        <v>11.49</v>
      </c>
      <c r="AO99" s="44">
        <v>11.52</v>
      </c>
      <c r="AP99" s="44">
        <v>11.53</v>
      </c>
      <c r="AQ99" s="44">
        <v>11.58</v>
      </c>
      <c r="AR99" s="49">
        <f t="shared" si="1"/>
        <v>6.3696011739425101E-2</v>
      </c>
    </row>
    <row r="100" spans="2:44">
      <c r="B100" s="44">
        <v>7</v>
      </c>
      <c r="C100" s="45">
        <v>42709</v>
      </c>
      <c r="D100" s="44" t="s">
        <v>82</v>
      </c>
      <c r="E100" s="44" t="s">
        <v>83</v>
      </c>
      <c r="F100" s="44" t="s">
        <v>56</v>
      </c>
      <c r="G100" s="44">
        <v>1.25</v>
      </c>
      <c r="H100" s="44" t="s">
        <v>84</v>
      </c>
      <c r="I100" s="46">
        <v>13459618</v>
      </c>
      <c r="J100" s="45">
        <v>42696</v>
      </c>
      <c r="K100" s="45">
        <v>42877</v>
      </c>
      <c r="L100" s="45">
        <v>42866</v>
      </c>
      <c r="M100" s="44">
        <v>0</v>
      </c>
      <c r="N100" s="44">
        <v>0.92818000000000001</v>
      </c>
      <c r="O100" s="44">
        <v>0.625</v>
      </c>
      <c r="P100" s="44"/>
      <c r="Q100" s="44">
        <v>13</v>
      </c>
      <c r="R100" s="44">
        <v>5.4760000000000003E-2</v>
      </c>
      <c r="S100" s="44">
        <v>152.31</v>
      </c>
      <c r="T100" s="44">
        <v>185.8623</v>
      </c>
      <c r="U100" s="44"/>
      <c r="V100" s="44">
        <v>15.964090000000001</v>
      </c>
      <c r="W100" s="44">
        <v>-1.64</v>
      </c>
      <c r="X100" s="44">
        <v>-1.66</v>
      </c>
      <c r="Y100" s="44">
        <v>-1.63</v>
      </c>
      <c r="Z100" s="44">
        <v>-1.61</v>
      </c>
      <c r="AA100" s="44">
        <v>25016355633</v>
      </c>
      <c r="AB100" s="44">
        <v>217.13229999999999</v>
      </c>
      <c r="AC100" s="44">
        <v>42644</v>
      </c>
      <c r="AD100" s="44">
        <v>264.88619999999997</v>
      </c>
      <c r="AE100" s="44">
        <v>42689</v>
      </c>
      <c r="AF100" s="44">
        <v>1.22</v>
      </c>
      <c r="AG100" s="44"/>
      <c r="AH100" s="44"/>
      <c r="AI100" s="44">
        <v>8.9700000000000006</v>
      </c>
      <c r="AJ100" s="44">
        <v>4.0599999999999996</v>
      </c>
      <c r="AK100" s="44">
        <v>14.85</v>
      </c>
      <c r="AL100" s="44">
        <v>230.75</v>
      </c>
      <c r="AM100" s="44">
        <v>242.06</v>
      </c>
      <c r="AN100" s="44">
        <v>14.97</v>
      </c>
      <c r="AO100" s="44">
        <v>14.97</v>
      </c>
      <c r="AP100" s="44">
        <v>14.98</v>
      </c>
      <c r="AQ100" s="44">
        <v>14.98</v>
      </c>
      <c r="AR100" s="49">
        <f t="shared" si="1"/>
        <v>8.965992122727208E-2</v>
      </c>
    </row>
    <row r="101" spans="2:44">
      <c r="B101" s="44">
        <v>7</v>
      </c>
      <c r="C101" s="45">
        <v>42709</v>
      </c>
      <c r="D101" s="44" t="s">
        <v>85</v>
      </c>
      <c r="E101" s="44" t="s">
        <v>86</v>
      </c>
      <c r="F101" s="44" t="s">
        <v>56</v>
      </c>
      <c r="G101" s="44">
        <v>0.75</v>
      </c>
      <c r="H101" s="44" t="s">
        <v>87</v>
      </c>
      <c r="I101" s="46">
        <v>14570332</v>
      </c>
      <c r="J101" s="45">
        <v>42635</v>
      </c>
      <c r="K101" s="45">
        <v>42816</v>
      </c>
      <c r="L101" s="45">
        <v>42807</v>
      </c>
      <c r="M101" s="44">
        <v>0</v>
      </c>
      <c r="N101" s="44">
        <v>0.59116000000000002</v>
      </c>
      <c r="O101" s="44">
        <v>0.375</v>
      </c>
      <c r="P101" s="44"/>
      <c r="Q101" s="44">
        <v>74</v>
      </c>
      <c r="R101" s="44">
        <v>0.17488000000000001</v>
      </c>
      <c r="S101" s="44">
        <v>146.03</v>
      </c>
      <c r="T101" s="44">
        <v>166.74109999999999</v>
      </c>
      <c r="U101" s="44"/>
      <c r="V101" s="44">
        <v>17.295580000000001</v>
      </c>
      <c r="W101" s="44">
        <v>-1.58</v>
      </c>
      <c r="X101" s="44">
        <v>-1.6</v>
      </c>
      <c r="Y101" s="44">
        <v>-1.57</v>
      </c>
      <c r="Z101" s="44">
        <v>-1.56</v>
      </c>
      <c r="AA101" s="44">
        <v>24294728135</v>
      </c>
      <c r="AB101" s="44">
        <v>232.22900000000001</v>
      </c>
      <c r="AC101" s="44">
        <v>42644</v>
      </c>
      <c r="AD101" s="44">
        <v>264.88740000000001</v>
      </c>
      <c r="AE101" s="44">
        <v>42689</v>
      </c>
      <c r="AF101" s="44">
        <v>1.141</v>
      </c>
      <c r="AG101" s="44"/>
      <c r="AH101" s="44"/>
      <c r="AI101" s="44">
        <v>8.7100000000000009</v>
      </c>
      <c r="AJ101" s="44">
        <v>3.94</v>
      </c>
      <c r="AK101" s="44">
        <v>16.46</v>
      </c>
      <c r="AL101" s="44">
        <v>279.58999999999997</v>
      </c>
      <c r="AM101" s="44">
        <v>292.36</v>
      </c>
      <c r="AN101" s="44">
        <v>16.59</v>
      </c>
      <c r="AO101" s="44">
        <v>16.59</v>
      </c>
      <c r="AP101" s="44">
        <v>16.59</v>
      </c>
      <c r="AQ101" s="44">
        <v>16.59</v>
      </c>
      <c r="AR101" s="49">
        <f t="shared" si="1"/>
        <v>8.7073570698230032E-2</v>
      </c>
    </row>
    <row r="102" spans="2:44">
      <c r="B102" s="44">
        <v>7</v>
      </c>
      <c r="C102" s="45">
        <v>42709</v>
      </c>
      <c r="D102" s="44">
        <v>3179082</v>
      </c>
      <c r="E102" s="44" t="s">
        <v>88</v>
      </c>
      <c r="F102" s="44" t="s">
        <v>62</v>
      </c>
      <c r="G102" s="44">
        <v>2</v>
      </c>
      <c r="H102" s="44" t="s">
        <v>89</v>
      </c>
      <c r="I102" s="46">
        <v>9083989</v>
      </c>
      <c r="J102" s="45">
        <v>42577</v>
      </c>
      <c r="K102" s="45">
        <v>42761</v>
      </c>
      <c r="L102" s="45">
        <v>42752</v>
      </c>
      <c r="M102" s="44">
        <v>0</v>
      </c>
      <c r="N102" s="44">
        <v>0.28260999999999997</v>
      </c>
      <c r="O102" s="44">
        <v>1</v>
      </c>
      <c r="P102" s="44">
        <v>1.5098</v>
      </c>
      <c r="Q102" s="44">
        <v>132</v>
      </c>
      <c r="R102" s="44">
        <v>1.08311</v>
      </c>
      <c r="S102" s="44">
        <v>262.73</v>
      </c>
      <c r="T102" s="44">
        <v>263.81310000000002</v>
      </c>
      <c r="U102" s="44">
        <v>153.61179999999999</v>
      </c>
      <c r="V102" s="44">
        <v>18.141300000000001</v>
      </c>
      <c r="W102" s="44">
        <v>-1.63</v>
      </c>
      <c r="X102" s="44">
        <v>-1.79</v>
      </c>
      <c r="Y102" s="44">
        <v>-1.56</v>
      </c>
      <c r="Z102" s="44">
        <v>-1.46</v>
      </c>
      <c r="AA102" s="44">
        <v>23964754108</v>
      </c>
      <c r="AB102" s="44">
        <v>173.6</v>
      </c>
      <c r="AC102" s="44">
        <v>42644</v>
      </c>
      <c r="AD102" s="44">
        <v>264.8</v>
      </c>
      <c r="AE102" s="44">
        <v>42689</v>
      </c>
      <c r="AF102" s="44">
        <v>1.5249999999999999</v>
      </c>
      <c r="AG102" s="44">
        <v>0.83333000000000002</v>
      </c>
      <c r="AH102" s="44">
        <v>262.10000000000002</v>
      </c>
      <c r="AI102" s="44">
        <v>8.59</v>
      </c>
      <c r="AJ102" s="44">
        <v>3.89</v>
      </c>
      <c r="AK102" s="44">
        <v>16.07</v>
      </c>
      <c r="AL102" s="44">
        <v>278.5</v>
      </c>
      <c r="AM102" s="44">
        <v>291.26</v>
      </c>
      <c r="AN102" s="44">
        <v>16.149999999999999</v>
      </c>
      <c r="AO102" s="44">
        <v>16.18</v>
      </c>
      <c r="AP102" s="44">
        <v>16.2</v>
      </c>
      <c r="AQ102" s="44">
        <v>16.239999999999998</v>
      </c>
      <c r="AR102" s="49">
        <f t="shared" si="1"/>
        <v>8.5890926603226905E-2</v>
      </c>
    </row>
    <row r="103" spans="2:44">
      <c r="B103" s="44">
        <v>7</v>
      </c>
      <c r="C103" s="45">
        <v>42709</v>
      </c>
      <c r="D103" s="44" t="s">
        <v>90</v>
      </c>
      <c r="E103" s="44" t="s">
        <v>91</v>
      </c>
      <c r="F103" s="44" t="s">
        <v>56</v>
      </c>
      <c r="G103" s="44">
        <v>0.125</v>
      </c>
      <c r="H103" s="44" t="s">
        <v>92</v>
      </c>
      <c r="I103" s="46">
        <v>3760400</v>
      </c>
      <c r="J103" s="45">
        <v>42696</v>
      </c>
      <c r="K103" s="45">
        <v>42877</v>
      </c>
      <c r="L103" s="45">
        <v>42866</v>
      </c>
      <c r="M103" s="44">
        <v>0</v>
      </c>
      <c r="N103" s="44">
        <v>0.92818000000000001</v>
      </c>
      <c r="O103" s="44">
        <v>6.25E-2</v>
      </c>
      <c r="P103" s="44"/>
      <c r="Q103" s="44">
        <v>13</v>
      </c>
      <c r="R103" s="44">
        <v>4.5700000000000003E-3</v>
      </c>
      <c r="S103" s="44">
        <v>139.24</v>
      </c>
      <c r="T103" s="44">
        <v>141.8511</v>
      </c>
      <c r="U103" s="44"/>
      <c r="V103" s="44">
        <v>19.964089999999999</v>
      </c>
      <c r="W103" s="44">
        <v>-1.56</v>
      </c>
      <c r="X103" s="44">
        <v>-1.58</v>
      </c>
      <c r="Y103" s="44">
        <v>-1.56</v>
      </c>
      <c r="Z103" s="44">
        <v>-1.55</v>
      </c>
      <c r="AA103" s="44">
        <v>5334170486</v>
      </c>
      <c r="AB103" s="44">
        <v>260.01940000000002</v>
      </c>
      <c r="AC103" s="44">
        <v>42644</v>
      </c>
      <c r="AD103" s="44">
        <v>264.88690000000003</v>
      </c>
      <c r="AE103" s="44">
        <v>42689</v>
      </c>
      <c r="AF103" s="44">
        <v>1.0189999999999999</v>
      </c>
      <c r="AG103" s="44"/>
      <c r="AH103" s="44"/>
      <c r="AI103" s="44">
        <v>1.91</v>
      </c>
      <c r="AJ103" s="44">
        <v>0.87</v>
      </c>
      <c r="AK103" s="44">
        <v>19.77</v>
      </c>
      <c r="AL103" s="44">
        <v>393.28</v>
      </c>
      <c r="AM103" s="44">
        <v>409.47</v>
      </c>
      <c r="AN103" s="44">
        <v>19.920000000000002</v>
      </c>
      <c r="AO103" s="44">
        <v>19.920000000000002</v>
      </c>
      <c r="AP103" s="44">
        <v>19.93</v>
      </c>
      <c r="AQ103" s="44">
        <v>19.93</v>
      </c>
      <c r="AR103" s="49">
        <f t="shared" si="1"/>
        <v>1.9117944779962572E-2</v>
      </c>
    </row>
    <row r="104" spans="2:44">
      <c r="B104" s="44">
        <v>7</v>
      </c>
      <c r="C104" s="45">
        <v>42709</v>
      </c>
      <c r="D104" s="44" t="s">
        <v>93</v>
      </c>
      <c r="E104" s="44" t="s">
        <v>94</v>
      </c>
      <c r="F104" s="44" t="s">
        <v>56</v>
      </c>
      <c r="G104" s="44">
        <v>1.125</v>
      </c>
      <c r="H104" s="44" t="s">
        <v>95</v>
      </c>
      <c r="I104" s="46">
        <v>13065680</v>
      </c>
      <c r="J104" s="45">
        <v>42696</v>
      </c>
      <c r="K104" s="45">
        <v>42877</v>
      </c>
      <c r="L104" s="45">
        <v>42866</v>
      </c>
      <c r="M104" s="44">
        <v>0</v>
      </c>
      <c r="N104" s="44">
        <v>0.92818000000000001</v>
      </c>
      <c r="O104" s="44">
        <v>0.5625</v>
      </c>
      <c r="P104" s="44"/>
      <c r="Q104" s="44">
        <v>13</v>
      </c>
      <c r="R104" s="44">
        <v>5.2909999999999999E-2</v>
      </c>
      <c r="S104" s="44">
        <v>166.42</v>
      </c>
      <c r="T104" s="44">
        <v>218.0215</v>
      </c>
      <c r="U104" s="44"/>
      <c r="V104" s="44">
        <v>20.964089999999999</v>
      </c>
      <c r="W104" s="44">
        <v>-1.57</v>
      </c>
      <c r="X104" s="44">
        <v>-1.58</v>
      </c>
      <c r="Y104" s="44">
        <v>-1.56</v>
      </c>
      <c r="Z104" s="44">
        <v>-1.55</v>
      </c>
      <c r="AA104" s="44">
        <v>28485992778</v>
      </c>
      <c r="AB104" s="44">
        <v>202.24289999999999</v>
      </c>
      <c r="AC104" s="44">
        <v>42644</v>
      </c>
      <c r="AD104" s="44">
        <v>264.88760000000002</v>
      </c>
      <c r="AE104" s="44">
        <v>42689</v>
      </c>
      <c r="AF104" s="44">
        <v>1.31</v>
      </c>
      <c r="AG104" s="44"/>
      <c r="AH104" s="44"/>
      <c r="AI104" s="44">
        <v>10.210000000000001</v>
      </c>
      <c r="AJ104" s="44">
        <v>4.62</v>
      </c>
      <c r="AK104" s="44">
        <v>19.329999999999998</v>
      </c>
      <c r="AL104" s="44">
        <v>393.1</v>
      </c>
      <c r="AM104" s="44">
        <v>409.07</v>
      </c>
      <c r="AN104" s="44">
        <v>19.489999999999998</v>
      </c>
      <c r="AO104" s="44">
        <v>19.489999999999998</v>
      </c>
      <c r="AP104" s="44">
        <v>19.489999999999998</v>
      </c>
      <c r="AQ104" s="44">
        <v>19.5</v>
      </c>
      <c r="AR104" s="49">
        <f t="shared" si="1"/>
        <v>0.10209528142408469</v>
      </c>
    </row>
    <row r="105" spans="2:44">
      <c r="B105" s="44">
        <v>7</v>
      </c>
      <c r="C105" s="45">
        <v>42709</v>
      </c>
      <c r="D105" s="44" t="s">
        <v>96</v>
      </c>
      <c r="E105" s="44" t="s">
        <v>97</v>
      </c>
      <c r="F105" s="44" t="s">
        <v>56</v>
      </c>
      <c r="G105" s="44">
        <v>0.625</v>
      </c>
      <c r="H105" s="44" t="s">
        <v>98</v>
      </c>
      <c r="I105" s="46">
        <v>14090030</v>
      </c>
      <c r="J105" s="45">
        <v>42635</v>
      </c>
      <c r="K105" s="45">
        <v>42816</v>
      </c>
      <c r="L105" s="45">
        <v>42807</v>
      </c>
      <c r="M105" s="44">
        <v>0</v>
      </c>
      <c r="N105" s="44">
        <v>0.59116000000000002</v>
      </c>
      <c r="O105" s="44">
        <v>0.3125</v>
      </c>
      <c r="P105" s="44"/>
      <c r="Q105" s="44">
        <v>74</v>
      </c>
      <c r="R105" s="44">
        <v>0.15629999999999999</v>
      </c>
      <c r="S105" s="44">
        <v>160.51</v>
      </c>
      <c r="T105" s="44">
        <v>196.51939999999999</v>
      </c>
      <c r="U105" s="44"/>
      <c r="V105" s="44">
        <v>23.295580000000001</v>
      </c>
      <c r="W105" s="44">
        <v>-1.55</v>
      </c>
      <c r="X105" s="44">
        <v>-1.56</v>
      </c>
      <c r="Y105" s="44">
        <v>-1.54</v>
      </c>
      <c r="Z105" s="44">
        <v>-1.53</v>
      </c>
      <c r="AA105" s="44">
        <v>27689645154</v>
      </c>
      <c r="AB105" s="44">
        <v>216.52260000000001</v>
      </c>
      <c r="AC105" s="44">
        <v>42644</v>
      </c>
      <c r="AD105" s="44">
        <v>264.88720000000001</v>
      </c>
      <c r="AE105" s="44">
        <v>42689</v>
      </c>
      <c r="AF105" s="44">
        <v>1.2230000000000001</v>
      </c>
      <c r="AG105" s="44"/>
      <c r="AH105" s="44"/>
      <c r="AI105" s="44">
        <v>9.92</v>
      </c>
      <c r="AJ105" s="44">
        <v>4.49</v>
      </c>
      <c r="AK105" s="44">
        <v>22.11</v>
      </c>
      <c r="AL105" s="44">
        <v>505.16</v>
      </c>
      <c r="AM105" s="44">
        <v>524.19000000000005</v>
      </c>
      <c r="AN105" s="44">
        <v>22.28</v>
      </c>
      <c r="AO105" s="44">
        <v>22.28</v>
      </c>
      <c r="AP105" s="44">
        <v>22.28</v>
      </c>
      <c r="AQ105" s="44">
        <v>22.29</v>
      </c>
      <c r="AR105" s="49">
        <f t="shared" si="1"/>
        <v>9.9241130072671283E-2</v>
      </c>
    </row>
    <row r="106" spans="2:44">
      <c r="B106" s="44">
        <v>8</v>
      </c>
      <c r="C106" s="45">
        <v>42709</v>
      </c>
      <c r="D106" s="44" t="s">
        <v>99</v>
      </c>
      <c r="E106" s="44" t="s">
        <v>100</v>
      </c>
      <c r="F106" s="44" t="s">
        <v>56</v>
      </c>
      <c r="G106" s="44">
        <v>0.625</v>
      </c>
      <c r="H106" s="44" t="s">
        <v>101</v>
      </c>
      <c r="I106" s="46">
        <v>11909257</v>
      </c>
      <c r="J106" s="45">
        <v>42696</v>
      </c>
      <c r="K106" s="45">
        <v>42877</v>
      </c>
      <c r="L106" s="45">
        <v>42866</v>
      </c>
      <c r="M106" s="44">
        <v>0</v>
      </c>
      <c r="N106" s="44">
        <v>0.92818000000000001</v>
      </c>
      <c r="O106" s="44">
        <v>0.3125</v>
      </c>
      <c r="P106" s="44"/>
      <c r="Q106" s="44">
        <v>13</v>
      </c>
      <c r="R106" s="44">
        <v>2.7980000000000001E-2</v>
      </c>
      <c r="S106" s="44">
        <v>168.27</v>
      </c>
      <c r="T106" s="44">
        <v>209.8169</v>
      </c>
      <c r="U106" s="44"/>
      <c r="V106" s="44">
        <v>25.964089999999999</v>
      </c>
      <c r="W106" s="44">
        <v>-1.53</v>
      </c>
      <c r="X106" s="44">
        <v>-1.54</v>
      </c>
      <c r="Y106" s="44">
        <v>-1.52</v>
      </c>
      <c r="Z106" s="44">
        <v>-1.51</v>
      </c>
      <c r="AA106" s="44">
        <v>24987636539</v>
      </c>
      <c r="AB106" s="44">
        <v>212.46449999999999</v>
      </c>
      <c r="AC106" s="44">
        <v>42644</v>
      </c>
      <c r="AD106" s="44">
        <v>264.88799999999998</v>
      </c>
      <c r="AE106" s="44">
        <v>42689</v>
      </c>
      <c r="AF106" s="44">
        <v>1.2470000000000001</v>
      </c>
      <c r="AG106" s="44"/>
      <c r="AH106" s="44"/>
      <c r="AI106" s="44">
        <v>8.73</v>
      </c>
      <c r="AJ106" s="44">
        <v>4.0599999999999996</v>
      </c>
      <c r="AK106" s="44">
        <v>24.55</v>
      </c>
      <c r="AL106" s="44">
        <v>624.21</v>
      </c>
      <c r="AM106" s="44">
        <v>646.23</v>
      </c>
      <c r="AN106" s="44">
        <v>24.74</v>
      </c>
      <c r="AO106" s="44">
        <v>24.74</v>
      </c>
      <c r="AP106" s="44">
        <v>24.74</v>
      </c>
      <c r="AQ106" s="44">
        <v>24.75</v>
      </c>
      <c r="AR106" s="49">
        <f t="shared" si="1"/>
        <v>8.7289990337437964E-2</v>
      </c>
    </row>
    <row r="107" spans="2:44">
      <c r="B107" s="44">
        <v>8</v>
      </c>
      <c r="C107" s="45">
        <v>42709</v>
      </c>
      <c r="D107" s="44" t="s">
        <v>102</v>
      </c>
      <c r="E107" s="44" t="s">
        <v>103</v>
      </c>
      <c r="F107" s="44" t="s">
        <v>56</v>
      </c>
      <c r="G107" s="44">
        <v>0.125</v>
      </c>
      <c r="H107" s="44" t="s">
        <v>104</v>
      </c>
      <c r="I107" s="46">
        <v>15725522</v>
      </c>
      <c r="J107" s="45">
        <v>42635</v>
      </c>
      <c r="K107" s="45">
        <v>42816</v>
      </c>
      <c r="L107" s="45">
        <v>42807</v>
      </c>
      <c r="M107" s="44">
        <v>0</v>
      </c>
      <c r="N107" s="44">
        <v>0.59116000000000002</v>
      </c>
      <c r="O107" s="44">
        <v>6.25E-2</v>
      </c>
      <c r="P107" s="44"/>
      <c r="Q107" s="44">
        <v>74</v>
      </c>
      <c r="R107" s="44">
        <v>2.792E-2</v>
      </c>
      <c r="S107" s="44">
        <v>153.79</v>
      </c>
      <c r="T107" s="44">
        <v>168.06960000000001</v>
      </c>
      <c r="U107" s="44"/>
      <c r="V107" s="44">
        <v>27.295580000000001</v>
      </c>
      <c r="W107" s="44">
        <v>-1.48</v>
      </c>
      <c r="X107" s="44">
        <v>-1.5</v>
      </c>
      <c r="Y107" s="44">
        <v>-1.48</v>
      </c>
      <c r="Z107" s="44">
        <v>-1.47</v>
      </c>
      <c r="AA107" s="44">
        <v>26429828171</v>
      </c>
      <c r="AB107" s="44">
        <v>242.42259999999999</v>
      </c>
      <c r="AC107" s="44">
        <v>42644</v>
      </c>
      <c r="AD107" s="44">
        <v>264.8879</v>
      </c>
      <c r="AE107" s="44">
        <v>42689</v>
      </c>
      <c r="AF107" s="44">
        <v>1.093</v>
      </c>
      <c r="AG107" s="44"/>
      <c r="AH107" s="44"/>
      <c r="AI107" s="44">
        <v>9.23</v>
      </c>
      <c r="AJ107" s="44">
        <v>4.29</v>
      </c>
      <c r="AK107" s="44">
        <v>26.95</v>
      </c>
      <c r="AL107" s="44">
        <v>732.2</v>
      </c>
      <c r="AM107" s="44">
        <v>756.77</v>
      </c>
      <c r="AN107" s="44">
        <v>27.15</v>
      </c>
      <c r="AO107" s="44">
        <v>27.15</v>
      </c>
      <c r="AP107" s="44">
        <v>27.15</v>
      </c>
      <c r="AQ107" s="44">
        <v>27.15</v>
      </c>
      <c r="AR107" s="49">
        <f t="shared" si="1"/>
        <v>9.232803759034762E-2</v>
      </c>
    </row>
    <row r="108" spans="2:44">
      <c r="B108" s="44">
        <v>8</v>
      </c>
      <c r="C108" s="45">
        <v>42709</v>
      </c>
      <c r="D108" s="44" t="s">
        <v>105</v>
      </c>
      <c r="E108" s="44" t="s">
        <v>106</v>
      </c>
      <c r="F108" s="44" t="s">
        <v>56</v>
      </c>
      <c r="G108" s="44">
        <v>0.125</v>
      </c>
      <c r="H108" s="44" t="s">
        <v>107</v>
      </c>
      <c r="I108" s="46">
        <v>11789977</v>
      </c>
      <c r="J108" s="45">
        <v>42635</v>
      </c>
      <c r="K108" s="45">
        <v>42816</v>
      </c>
      <c r="L108" s="45">
        <v>42807</v>
      </c>
      <c r="M108" s="44">
        <v>0</v>
      </c>
      <c r="N108" s="44">
        <v>0.59116000000000002</v>
      </c>
      <c r="O108" s="44">
        <v>6.25E-2</v>
      </c>
      <c r="P108" s="44"/>
      <c r="Q108" s="44">
        <v>74</v>
      </c>
      <c r="R108" s="44">
        <v>2.6259999999999999E-2</v>
      </c>
      <c r="S108" s="44">
        <v>157.87</v>
      </c>
      <c r="T108" s="44">
        <v>162.2424</v>
      </c>
      <c r="U108" s="44"/>
      <c r="V108" s="44">
        <v>29.295580000000001</v>
      </c>
      <c r="W108" s="44">
        <v>-1.47</v>
      </c>
      <c r="X108" s="44">
        <v>-1.48</v>
      </c>
      <c r="Y108" s="44">
        <v>-1.46</v>
      </c>
      <c r="Z108" s="44">
        <v>-1.45</v>
      </c>
      <c r="AA108" s="44">
        <v>19128343654</v>
      </c>
      <c r="AB108" s="44">
        <v>257.79000000000002</v>
      </c>
      <c r="AC108" s="44">
        <v>42644</v>
      </c>
      <c r="AD108" s="44">
        <v>264.887</v>
      </c>
      <c r="AE108" s="44">
        <v>42689</v>
      </c>
      <c r="AF108" s="44">
        <v>1.028</v>
      </c>
      <c r="AG108" s="44"/>
      <c r="AH108" s="44"/>
      <c r="AI108" s="44">
        <v>6.68</v>
      </c>
      <c r="AJ108" s="44">
        <v>3.11</v>
      </c>
      <c r="AK108" s="44">
        <v>28.9</v>
      </c>
      <c r="AL108" s="44">
        <v>842.61</v>
      </c>
      <c r="AM108" s="44">
        <v>869.66</v>
      </c>
      <c r="AN108" s="44">
        <v>29.11</v>
      </c>
      <c r="AO108" s="44">
        <v>29.12</v>
      </c>
      <c r="AP108" s="44">
        <v>29.12</v>
      </c>
      <c r="AQ108" s="44">
        <v>29.12</v>
      </c>
      <c r="AR108" s="49">
        <f t="shared" si="1"/>
        <v>6.6821563140748094E-2</v>
      </c>
    </row>
    <row r="109" spans="2:44">
      <c r="B109" s="44">
        <v>8</v>
      </c>
      <c r="C109" s="45">
        <v>42709</v>
      </c>
      <c r="D109" s="44" t="s">
        <v>108</v>
      </c>
      <c r="E109" s="44" t="s">
        <v>109</v>
      </c>
      <c r="F109" s="44" t="s">
        <v>56</v>
      </c>
      <c r="G109" s="44">
        <v>0.75</v>
      </c>
      <c r="H109" s="44" t="s">
        <v>110</v>
      </c>
      <c r="I109" s="46">
        <v>11686640</v>
      </c>
      <c r="J109" s="45">
        <v>42696</v>
      </c>
      <c r="K109" s="45">
        <v>42877</v>
      </c>
      <c r="L109" s="45">
        <v>42866</v>
      </c>
      <c r="M109" s="44">
        <v>0</v>
      </c>
      <c r="N109" s="44">
        <v>0.92818000000000001</v>
      </c>
      <c r="O109" s="44">
        <v>0.375</v>
      </c>
      <c r="P109" s="44"/>
      <c r="Q109" s="44">
        <v>13</v>
      </c>
      <c r="R109" s="44">
        <v>3.4340000000000002E-2</v>
      </c>
      <c r="S109" s="44">
        <v>187.78</v>
      </c>
      <c r="T109" s="44">
        <v>239.44069999999999</v>
      </c>
      <c r="U109" s="44"/>
      <c r="V109" s="44">
        <v>30.964089999999999</v>
      </c>
      <c r="W109" s="44">
        <v>-1.49</v>
      </c>
      <c r="X109" s="44">
        <v>-1.5</v>
      </c>
      <c r="Y109" s="44">
        <v>-1.48</v>
      </c>
      <c r="Z109" s="44">
        <v>-1.48</v>
      </c>
      <c r="AA109" s="44">
        <v>27982571921</v>
      </c>
      <c r="AB109" s="44">
        <v>207.76669999999999</v>
      </c>
      <c r="AC109" s="44">
        <v>42644</v>
      </c>
      <c r="AD109" s="44">
        <v>264.88799999999998</v>
      </c>
      <c r="AE109" s="44">
        <v>42689</v>
      </c>
      <c r="AF109" s="44">
        <v>1.2749999999999999</v>
      </c>
      <c r="AG109" s="44"/>
      <c r="AH109" s="44"/>
      <c r="AI109" s="44">
        <v>9.7799999999999994</v>
      </c>
      <c r="AJ109" s="44">
        <v>4.54</v>
      </c>
      <c r="AK109" s="44">
        <v>28.75</v>
      </c>
      <c r="AL109" s="44">
        <v>865.15</v>
      </c>
      <c r="AM109" s="44">
        <v>892.66</v>
      </c>
      <c r="AN109" s="44">
        <v>28.96</v>
      </c>
      <c r="AO109" s="44">
        <v>28.97</v>
      </c>
      <c r="AP109" s="44">
        <v>28.97</v>
      </c>
      <c r="AQ109" s="44">
        <v>28.97</v>
      </c>
      <c r="AR109" s="49">
        <f t="shared" si="1"/>
        <v>9.7752279563872085E-2</v>
      </c>
    </row>
    <row r="110" spans="2:44">
      <c r="B110" s="44">
        <v>8</v>
      </c>
      <c r="C110" s="45">
        <v>42709</v>
      </c>
      <c r="D110" s="44" t="s">
        <v>111</v>
      </c>
      <c r="E110" s="44" t="s">
        <v>112</v>
      </c>
      <c r="F110" s="44" t="s">
        <v>56</v>
      </c>
      <c r="G110" s="44">
        <v>0.5</v>
      </c>
      <c r="H110" s="44" t="s">
        <v>113</v>
      </c>
      <c r="I110" s="46">
        <v>12221183</v>
      </c>
      <c r="J110" s="45">
        <v>42635</v>
      </c>
      <c r="K110" s="45">
        <v>42816</v>
      </c>
      <c r="L110" s="45">
        <v>42807</v>
      </c>
      <c r="M110" s="44">
        <v>0</v>
      </c>
      <c r="N110" s="44">
        <v>0.59116000000000002</v>
      </c>
      <c r="O110" s="44">
        <v>0.25</v>
      </c>
      <c r="P110" s="44"/>
      <c r="Q110" s="44">
        <v>74</v>
      </c>
      <c r="R110" s="44">
        <v>0.12687000000000001</v>
      </c>
      <c r="S110" s="44">
        <v>185.33</v>
      </c>
      <c r="T110" s="44">
        <v>230.17140000000001</v>
      </c>
      <c r="U110" s="44"/>
      <c r="V110" s="44">
        <v>33.295580000000001</v>
      </c>
      <c r="W110" s="44">
        <v>-1.49</v>
      </c>
      <c r="X110" s="44">
        <v>-1.5</v>
      </c>
      <c r="Y110" s="44">
        <v>-1.48</v>
      </c>
      <c r="Z110" s="44">
        <v>-1.48</v>
      </c>
      <c r="AA110" s="44">
        <v>28129672804</v>
      </c>
      <c r="AB110" s="44">
        <v>213.4</v>
      </c>
      <c r="AC110" s="44">
        <v>42644</v>
      </c>
      <c r="AD110" s="44">
        <v>264.887</v>
      </c>
      <c r="AE110" s="44">
        <v>42689</v>
      </c>
      <c r="AF110" s="44">
        <v>1.2410000000000001</v>
      </c>
      <c r="AG110" s="44"/>
      <c r="AH110" s="44"/>
      <c r="AI110" s="44">
        <v>9.83</v>
      </c>
      <c r="AJ110" s="44">
        <v>4.57</v>
      </c>
      <c r="AK110" s="44">
        <v>31.53</v>
      </c>
      <c r="AL110" s="44">
        <v>1028.3399999999999</v>
      </c>
      <c r="AM110" s="44">
        <v>1059.69</v>
      </c>
      <c r="AN110" s="44">
        <v>31.76</v>
      </c>
      <c r="AO110" s="44">
        <v>31.76</v>
      </c>
      <c r="AP110" s="44">
        <v>31.77</v>
      </c>
      <c r="AQ110" s="44">
        <v>31.77</v>
      </c>
      <c r="AR110" s="49">
        <f t="shared" si="1"/>
        <v>9.8266151079317632E-2</v>
      </c>
    </row>
    <row r="111" spans="2:44">
      <c r="B111" s="44">
        <v>8</v>
      </c>
      <c r="C111" s="45">
        <v>42709</v>
      </c>
      <c r="D111" s="44" t="s">
        <v>114</v>
      </c>
      <c r="E111" s="44" t="s">
        <v>115</v>
      </c>
      <c r="F111" s="44" t="s">
        <v>56</v>
      </c>
      <c r="G111" s="44">
        <v>0.25</v>
      </c>
      <c r="H111" s="44" t="s">
        <v>116</v>
      </c>
      <c r="I111" s="46">
        <v>12366020</v>
      </c>
      <c r="J111" s="45">
        <v>42635</v>
      </c>
      <c r="K111" s="45">
        <v>42816</v>
      </c>
      <c r="L111" s="45">
        <v>42807</v>
      </c>
      <c r="M111" s="44">
        <v>0</v>
      </c>
      <c r="N111" s="44">
        <v>0.59116000000000002</v>
      </c>
      <c r="O111" s="44">
        <v>0.125</v>
      </c>
      <c r="P111" s="44"/>
      <c r="Q111" s="44">
        <v>74</v>
      </c>
      <c r="R111" s="44">
        <v>5.5930000000000001E-2</v>
      </c>
      <c r="S111" s="44">
        <v>180.72</v>
      </c>
      <c r="T111" s="44">
        <v>197.82689999999999</v>
      </c>
      <c r="U111" s="44"/>
      <c r="V111" s="44">
        <v>35.295580000000001</v>
      </c>
      <c r="W111" s="44">
        <v>-1.49</v>
      </c>
      <c r="X111" s="44">
        <v>-1.5</v>
      </c>
      <c r="Y111" s="44">
        <v>-1.49</v>
      </c>
      <c r="Z111" s="44">
        <v>-1.48</v>
      </c>
      <c r="AA111" s="44">
        <v>24463308915</v>
      </c>
      <c r="AB111" s="44">
        <v>242.05</v>
      </c>
      <c r="AC111" s="44">
        <v>42644</v>
      </c>
      <c r="AD111" s="44">
        <v>264.88740000000001</v>
      </c>
      <c r="AE111" s="44">
        <v>42689</v>
      </c>
      <c r="AF111" s="44">
        <v>1.0940000000000001</v>
      </c>
      <c r="AG111" s="44"/>
      <c r="AH111" s="44"/>
      <c r="AI111" s="44">
        <v>8.5500000000000007</v>
      </c>
      <c r="AJ111" s="44">
        <v>3.97</v>
      </c>
      <c r="AK111" s="44">
        <v>34.26</v>
      </c>
      <c r="AL111" s="44">
        <v>1196.0899999999999</v>
      </c>
      <c r="AM111" s="44">
        <v>1231.42</v>
      </c>
      <c r="AN111" s="44">
        <v>34.520000000000003</v>
      </c>
      <c r="AO111" s="44">
        <v>34.520000000000003</v>
      </c>
      <c r="AP111" s="44">
        <v>34.520000000000003</v>
      </c>
      <c r="AQ111" s="44">
        <v>34.53</v>
      </c>
      <c r="AR111" s="49">
        <f t="shared" si="1"/>
        <v>8.5458342387813857E-2</v>
      </c>
    </row>
    <row r="112" spans="2:44">
      <c r="B112" s="44">
        <v>8</v>
      </c>
      <c r="C112" s="45">
        <v>42709</v>
      </c>
      <c r="D112" s="44" t="s">
        <v>117</v>
      </c>
      <c r="E112" s="44" t="s">
        <v>118</v>
      </c>
      <c r="F112" s="44" t="s">
        <v>56</v>
      </c>
      <c r="G112" s="44">
        <v>1.25</v>
      </c>
      <c r="H112" s="44" t="s">
        <v>119</v>
      </c>
      <c r="I112" s="46">
        <v>10169196</v>
      </c>
      <c r="J112" s="45">
        <v>42696</v>
      </c>
      <c r="K112" s="45">
        <v>42877</v>
      </c>
      <c r="L112" s="45">
        <v>42866</v>
      </c>
      <c r="M112" s="44">
        <v>0</v>
      </c>
      <c r="N112" s="44">
        <v>0.92818000000000001</v>
      </c>
      <c r="O112" s="44">
        <v>0.625</v>
      </c>
      <c r="P112" s="44"/>
      <c r="Q112" s="44">
        <v>13</v>
      </c>
      <c r="R112" s="44">
        <v>6.1870000000000001E-2</v>
      </c>
      <c r="S112" s="44">
        <v>245.52</v>
      </c>
      <c r="T112" s="44">
        <v>338.43259999999998</v>
      </c>
      <c r="U112" s="44"/>
      <c r="V112" s="44">
        <v>38.964089999999999</v>
      </c>
      <c r="W112" s="44">
        <v>-1.5</v>
      </c>
      <c r="X112" s="44">
        <v>-1.51</v>
      </c>
      <c r="Y112" s="44">
        <v>-1.5</v>
      </c>
      <c r="Z112" s="44">
        <v>-1.49</v>
      </c>
      <c r="AA112" s="44">
        <v>34415876398</v>
      </c>
      <c r="AB112" s="44">
        <v>192.2</v>
      </c>
      <c r="AC112" s="44">
        <v>42644</v>
      </c>
      <c r="AD112" s="44">
        <v>264.88619999999997</v>
      </c>
      <c r="AE112" s="44">
        <v>42689</v>
      </c>
      <c r="AF112" s="44">
        <v>1.3779999999999999</v>
      </c>
      <c r="AG112" s="44"/>
      <c r="AH112" s="44"/>
      <c r="AI112" s="44">
        <v>12.02</v>
      </c>
      <c r="AJ112" s="44">
        <v>5.59</v>
      </c>
      <c r="AK112" s="44">
        <v>34.270000000000003</v>
      </c>
      <c r="AL112" s="44">
        <v>1267.53</v>
      </c>
      <c r="AM112" s="44">
        <v>1304.05</v>
      </c>
      <c r="AN112" s="44">
        <v>34.53</v>
      </c>
      <c r="AO112" s="44">
        <v>34.53</v>
      </c>
      <c r="AP112" s="44">
        <v>34.54</v>
      </c>
      <c r="AQ112" s="44">
        <v>34.549999999999997</v>
      </c>
      <c r="AR112" s="49">
        <f t="shared" si="1"/>
        <v>0.12022591706690901</v>
      </c>
    </row>
    <row r="113" spans="2:44">
      <c r="B113" s="44">
        <v>8</v>
      </c>
      <c r="C113" s="45">
        <v>42709</v>
      </c>
      <c r="D113" s="44" t="s">
        <v>120</v>
      </c>
      <c r="E113" s="44" t="s">
        <v>121</v>
      </c>
      <c r="F113" s="44" t="s">
        <v>56</v>
      </c>
      <c r="G113" s="44">
        <v>0.125</v>
      </c>
      <c r="H113" s="44" t="s">
        <v>122</v>
      </c>
      <c r="I113" s="46">
        <v>2250000</v>
      </c>
      <c r="J113" s="45">
        <v>42704</v>
      </c>
      <c r="K113" s="45">
        <v>42877</v>
      </c>
      <c r="L113" s="45">
        <v>42866</v>
      </c>
      <c r="M113" s="44">
        <v>0</v>
      </c>
      <c r="N113" s="44">
        <v>0.92818000000000001</v>
      </c>
      <c r="O113" s="44">
        <v>6.25E-2</v>
      </c>
      <c r="P113" s="44"/>
      <c r="Q113" s="44">
        <v>5</v>
      </c>
      <c r="R113" s="44">
        <v>1.73E-3</v>
      </c>
      <c r="S113" s="44">
        <v>188</v>
      </c>
      <c r="T113" s="44">
        <v>188.00360000000001</v>
      </c>
      <c r="U113" s="44"/>
      <c r="V113" s="44">
        <v>39.964089999999999</v>
      </c>
      <c r="W113" s="44">
        <v>-1.49</v>
      </c>
      <c r="X113" s="44">
        <v>-1.5</v>
      </c>
      <c r="Y113" s="44">
        <v>-1.49</v>
      </c>
      <c r="Z113" s="44">
        <v>-1.48</v>
      </c>
      <c r="AA113" s="44">
        <v>4230081147</v>
      </c>
      <c r="AB113" s="44">
        <v>264.88330000000002</v>
      </c>
      <c r="AC113" s="44">
        <v>42644</v>
      </c>
      <c r="AD113" s="44">
        <v>264.88600000000002</v>
      </c>
      <c r="AE113" s="44">
        <v>42689</v>
      </c>
      <c r="AF113" s="44">
        <v>1</v>
      </c>
      <c r="AG113" s="44"/>
      <c r="AH113" s="44"/>
      <c r="AI113" s="44">
        <v>1.48</v>
      </c>
      <c r="AJ113" s="44">
        <v>0.69</v>
      </c>
      <c r="AK113" s="44">
        <v>39.32</v>
      </c>
      <c r="AL113" s="44">
        <v>1561.66</v>
      </c>
      <c r="AM113" s="44">
        <v>1605.01</v>
      </c>
      <c r="AN113" s="44">
        <v>39.61</v>
      </c>
      <c r="AO113" s="44">
        <v>39.61</v>
      </c>
      <c r="AP113" s="44">
        <v>39.61</v>
      </c>
      <c r="AQ113" s="44">
        <v>39.619999999999997</v>
      </c>
      <c r="AR113" s="49">
        <f t="shared" si="1"/>
        <v>1.4777057520902517E-2</v>
      </c>
    </row>
    <row r="114" spans="2:44">
      <c r="B114" s="44">
        <v>8</v>
      </c>
      <c r="C114" s="45">
        <v>42709</v>
      </c>
      <c r="D114" s="44" t="s">
        <v>123</v>
      </c>
      <c r="E114" s="44" t="s">
        <v>124</v>
      </c>
      <c r="F114" s="44" t="s">
        <v>56</v>
      </c>
      <c r="G114" s="44">
        <v>0.125</v>
      </c>
      <c r="H114" s="44" t="s">
        <v>125</v>
      </c>
      <c r="I114" s="46">
        <v>10953298</v>
      </c>
      <c r="J114" s="45">
        <v>42635</v>
      </c>
      <c r="K114" s="45">
        <v>42816</v>
      </c>
      <c r="L114" s="45">
        <v>42807</v>
      </c>
      <c r="M114" s="44">
        <v>0</v>
      </c>
      <c r="N114" s="44">
        <v>0.59116000000000002</v>
      </c>
      <c r="O114" s="44">
        <v>6.25E-2</v>
      </c>
      <c r="P114" s="44"/>
      <c r="Q114" s="44">
        <v>74</v>
      </c>
      <c r="R114" s="44">
        <v>2.6450000000000001E-2</v>
      </c>
      <c r="S114" s="44">
        <v>194.04</v>
      </c>
      <c r="T114" s="44">
        <v>200.89080000000001</v>
      </c>
      <c r="U114" s="44"/>
      <c r="V114" s="44">
        <v>41.295580000000001</v>
      </c>
      <c r="W114" s="44">
        <v>-1.52</v>
      </c>
      <c r="X114" s="44">
        <v>-1.53</v>
      </c>
      <c r="Y114" s="44">
        <v>-1.51</v>
      </c>
      <c r="Z114" s="44">
        <v>-1.51</v>
      </c>
      <c r="AA114" s="44">
        <v>22004172138</v>
      </c>
      <c r="AB114" s="44">
        <v>255.8871</v>
      </c>
      <c r="AC114" s="44">
        <v>42644</v>
      </c>
      <c r="AD114" s="44">
        <v>264.88659999999999</v>
      </c>
      <c r="AE114" s="44">
        <v>42689</v>
      </c>
      <c r="AF114" s="44">
        <v>1.0349999999999999</v>
      </c>
      <c r="AG114" s="44"/>
      <c r="AH114" s="44"/>
      <c r="AI114" s="44">
        <v>7.69</v>
      </c>
      <c r="AJ114" s="44">
        <v>3.57</v>
      </c>
      <c r="AK114" s="44">
        <v>40.61</v>
      </c>
      <c r="AL114" s="44">
        <v>1666.7</v>
      </c>
      <c r="AM114" s="44">
        <v>1712.75</v>
      </c>
      <c r="AN114" s="44">
        <v>40.92</v>
      </c>
      <c r="AO114" s="44">
        <v>40.92</v>
      </c>
      <c r="AP114" s="44">
        <v>40.92</v>
      </c>
      <c r="AQ114" s="44">
        <v>40.93</v>
      </c>
      <c r="AR114" s="49">
        <f t="shared" si="1"/>
        <v>7.686777300091982E-2</v>
      </c>
    </row>
    <row r="115" spans="2:44">
      <c r="B115" s="44">
        <v>8</v>
      </c>
      <c r="C115" s="45">
        <v>42709</v>
      </c>
      <c r="D115" s="44" t="s">
        <v>126</v>
      </c>
      <c r="E115" s="44" t="s">
        <v>127</v>
      </c>
      <c r="F115" s="44" t="s">
        <v>56</v>
      </c>
      <c r="G115" s="44">
        <v>0.375</v>
      </c>
      <c r="H115" s="44" t="s">
        <v>128</v>
      </c>
      <c r="I115" s="46">
        <v>12479737</v>
      </c>
      <c r="J115" s="45">
        <v>42635</v>
      </c>
      <c r="K115" s="45">
        <v>42816</v>
      </c>
      <c r="L115" s="45">
        <v>42807</v>
      </c>
      <c r="M115" s="44">
        <v>0</v>
      </c>
      <c r="N115" s="44">
        <v>0.59116000000000002</v>
      </c>
      <c r="O115" s="44">
        <v>0.1875</v>
      </c>
      <c r="P115" s="44"/>
      <c r="Q115" s="44">
        <v>74</v>
      </c>
      <c r="R115" s="44">
        <v>8.6099999999999996E-2</v>
      </c>
      <c r="S115" s="44">
        <v>224.35</v>
      </c>
      <c r="T115" s="44">
        <v>252.0805</v>
      </c>
      <c r="U115" s="44"/>
      <c r="V115" s="44">
        <v>45.295580000000001</v>
      </c>
      <c r="W115" s="44">
        <v>-1.53</v>
      </c>
      <c r="X115" s="44">
        <v>-1.54</v>
      </c>
      <c r="Y115" s="44">
        <v>-1.53</v>
      </c>
      <c r="Z115" s="44">
        <v>-1.52</v>
      </c>
      <c r="AA115" s="44">
        <v>31458984698</v>
      </c>
      <c r="AB115" s="44">
        <v>235.82900000000001</v>
      </c>
      <c r="AC115" s="44">
        <v>42644</v>
      </c>
      <c r="AD115" s="44">
        <v>264.8879</v>
      </c>
      <c r="AE115" s="44">
        <v>42689</v>
      </c>
      <c r="AF115" s="44">
        <v>1.123</v>
      </c>
      <c r="AG115" s="44"/>
      <c r="AH115" s="44"/>
      <c r="AI115" s="44">
        <v>10.99</v>
      </c>
      <c r="AJ115" s="44">
        <v>5.1100000000000003</v>
      </c>
      <c r="AK115" s="44">
        <v>43.11</v>
      </c>
      <c r="AL115" s="44">
        <v>1915.73</v>
      </c>
      <c r="AM115" s="44">
        <v>1967.12</v>
      </c>
      <c r="AN115" s="44">
        <v>43.44</v>
      </c>
      <c r="AO115" s="44">
        <v>43.45</v>
      </c>
      <c r="AP115" s="44">
        <v>43.45</v>
      </c>
      <c r="AQ115" s="44">
        <v>43.45</v>
      </c>
      <c r="AR115" s="49">
        <f t="shared" si="1"/>
        <v>0.10989652686952063</v>
      </c>
    </row>
    <row r="116" spans="2:44">
      <c r="B116" s="44">
        <v>8</v>
      </c>
      <c r="C116" s="45">
        <v>42709</v>
      </c>
      <c r="D116" s="44" t="s">
        <v>129</v>
      </c>
      <c r="E116" s="44" t="s">
        <v>130</v>
      </c>
      <c r="F116" s="44" t="s">
        <v>56</v>
      </c>
      <c r="G116" s="44">
        <v>0.125</v>
      </c>
      <c r="H116" s="44" t="s">
        <v>131</v>
      </c>
      <c r="I116" s="46">
        <v>5250000</v>
      </c>
      <c r="J116" s="45">
        <v>42696</v>
      </c>
      <c r="K116" s="45">
        <v>42877</v>
      </c>
      <c r="L116" s="45">
        <v>42866</v>
      </c>
      <c r="M116" s="44">
        <v>0</v>
      </c>
      <c r="N116" s="44">
        <v>0.92818000000000001</v>
      </c>
      <c r="O116" s="44">
        <v>6.25E-2</v>
      </c>
      <c r="P116" s="44"/>
      <c r="Q116" s="44">
        <v>13</v>
      </c>
      <c r="R116" s="44">
        <v>4.5700000000000003E-3</v>
      </c>
      <c r="S116" s="44">
        <v>222.15</v>
      </c>
      <c r="T116" s="44">
        <v>225.95330000000001</v>
      </c>
      <c r="U116" s="44"/>
      <c r="V116" s="44">
        <v>48.964089999999999</v>
      </c>
      <c r="W116" s="44">
        <v>-1.55</v>
      </c>
      <c r="X116" s="44">
        <v>-1.55</v>
      </c>
      <c r="Y116" s="44">
        <v>-1.54</v>
      </c>
      <c r="Z116" s="44">
        <v>-1.54</v>
      </c>
      <c r="AA116" s="44">
        <v>11862549863</v>
      </c>
      <c r="AB116" s="44">
        <v>260.43450000000001</v>
      </c>
      <c r="AC116" s="44">
        <v>42644</v>
      </c>
      <c r="AD116" s="44">
        <v>264.8879</v>
      </c>
      <c r="AE116" s="44">
        <v>42689</v>
      </c>
      <c r="AF116" s="44">
        <v>1.0169999999999999</v>
      </c>
      <c r="AG116" s="44"/>
      <c r="AH116" s="44"/>
      <c r="AI116" s="44">
        <v>4.1399999999999997</v>
      </c>
      <c r="AJ116" s="44">
        <v>1.93</v>
      </c>
      <c r="AK116" s="44">
        <v>48.09</v>
      </c>
      <c r="AL116" s="44">
        <v>2338.3000000000002</v>
      </c>
      <c r="AM116" s="44">
        <v>2399.11</v>
      </c>
      <c r="AN116" s="44">
        <v>48.46</v>
      </c>
      <c r="AO116" s="44">
        <v>48.46</v>
      </c>
      <c r="AP116" s="44">
        <v>48.46</v>
      </c>
      <c r="AQ116" s="44">
        <v>48.47</v>
      </c>
      <c r="AR116" s="49">
        <f t="shared" si="1"/>
        <v>4.1439768075003616E-2</v>
      </c>
    </row>
    <row r="117" spans="2:44">
      <c r="B117" s="44">
        <v>8</v>
      </c>
      <c r="C117" s="45">
        <v>42709</v>
      </c>
      <c r="D117" s="44" t="s">
        <v>132</v>
      </c>
      <c r="E117" s="44" t="s">
        <v>133</v>
      </c>
      <c r="F117" s="44" t="s">
        <v>56</v>
      </c>
      <c r="G117" s="44">
        <v>0.125</v>
      </c>
      <c r="H117" s="44" t="s">
        <v>134</v>
      </c>
      <c r="I117" s="46">
        <v>12600000</v>
      </c>
      <c r="J117" s="45">
        <v>42635</v>
      </c>
      <c r="K117" s="45">
        <v>42816</v>
      </c>
      <c r="L117" s="45">
        <v>42807</v>
      </c>
      <c r="M117" s="44">
        <v>0</v>
      </c>
      <c r="N117" s="44">
        <v>0.59116000000000002</v>
      </c>
      <c r="O117" s="44">
        <v>6.25E-2</v>
      </c>
      <c r="P117" s="44"/>
      <c r="Q117" s="44">
        <v>74</v>
      </c>
      <c r="R117" s="44">
        <v>2.7109999999999999E-2</v>
      </c>
      <c r="S117" s="44">
        <v>233.15</v>
      </c>
      <c r="T117" s="44">
        <v>247.35730000000001</v>
      </c>
      <c r="U117" s="44"/>
      <c r="V117" s="44">
        <v>51.295580000000001</v>
      </c>
      <c r="W117" s="44">
        <v>-1.57</v>
      </c>
      <c r="X117" s="44">
        <v>-1.57</v>
      </c>
      <c r="Y117" s="44">
        <v>-1.56</v>
      </c>
      <c r="Z117" s="44">
        <v>-1.56</v>
      </c>
      <c r="AA117" s="44">
        <v>31167018488</v>
      </c>
      <c r="AB117" s="44">
        <v>249.7</v>
      </c>
      <c r="AC117" s="44">
        <v>42644</v>
      </c>
      <c r="AD117" s="44">
        <v>264.88679999999999</v>
      </c>
      <c r="AE117" s="44">
        <v>42689</v>
      </c>
      <c r="AF117" s="44">
        <v>1.0609999999999999</v>
      </c>
      <c r="AG117" s="44"/>
      <c r="AH117" s="44"/>
      <c r="AI117" s="44">
        <v>10.89</v>
      </c>
      <c r="AJ117" s="44">
        <v>5.0599999999999996</v>
      </c>
      <c r="AK117" s="44">
        <v>50.36</v>
      </c>
      <c r="AL117" s="44">
        <v>2564.84</v>
      </c>
      <c r="AM117" s="44">
        <v>2630.91</v>
      </c>
      <c r="AN117" s="44">
        <v>50.75</v>
      </c>
      <c r="AO117" s="44">
        <v>50.76</v>
      </c>
      <c r="AP117" s="44">
        <v>50.76</v>
      </c>
      <c r="AQ117" s="44">
        <v>50.76</v>
      </c>
      <c r="AR117" s="49">
        <f t="shared" si="1"/>
        <v>0.10887659336720715</v>
      </c>
    </row>
    <row r="118" spans="2:44">
      <c r="B118" s="44">
        <v>9</v>
      </c>
      <c r="C118" s="45">
        <v>42709</v>
      </c>
      <c r="D118" s="44" t="s">
        <v>74</v>
      </c>
      <c r="E118" s="44" t="s">
        <v>75</v>
      </c>
      <c r="F118" s="44" t="s">
        <v>56</v>
      </c>
      <c r="G118" s="44">
        <v>1.25</v>
      </c>
      <c r="H118" s="44" t="s">
        <v>76</v>
      </c>
      <c r="I118" s="46">
        <v>14170199</v>
      </c>
      <c r="J118" s="45">
        <v>42696</v>
      </c>
      <c r="K118" s="45">
        <v>42877</v>
      </c>
      <c r="L118" s="45">
        <v>42866</v>
      </c>
      <c r="M118" s="44">
        <v>0</v>
      </c>
      <c r="N118" s="44">
        <v>0.92818000000000001</v>
      </c>
      <c r="O118" s="44">
        <v>0.625</v>
      </c>
      <c r="P118" s="44"/>
      <c r="Q118" s="44">
        <v>13</v>
      </c>
      <c r="R118" s="44">
        <v>6.1269999999999998E-2</v>
      </c>
      <c r="S118" s="44">
        <v>136.12</v>
      </c>
      <c r="T118" s="44">
        <v>185.85550000000001</v>
      </c>
      <c r="U118" s="44"/>
      <c r="V118" s="44">
        <v>10.964090000000001</v>
      </c>
      <c r="W118" s="44">
        <v>-1.76</v>
      </c>
      <c r="X118" s="44">
        <v>-1.8</v>
      </c>
      <c r="Y118" s="44">
        <v>-1.75</v>
      </c>
      <c r="Z118" s="44">
        <v>-1.73</v>
      </c>
      <c r="AA118" s="44">
        <v>26336100243</v>
      </c>
      <c r="AB118" s="44">
        <v>194.0667</v>
      </c>
      <c r="AC118" s="44">
        <v>42644</v>
      </c>
      <c r="AD118" s="44">
        <v>264.88740000000001</v>
      </c>
      <c r="AE118" s="44">
        <v>42689</v>
      </c>
      <c r="AF118" s="44">
        <v>1.365</v>
      </c>
      <c r="AG118" s="44"/>
      <c r="AH118" s="44"/>
      <c r="AI118" s="44">
        <v>5.43</v>
      </c>
      <c r="AJ118" s="44">
        <v>4.28</v>
      </c>
      <c r="AK118" s="44">
        <v>10.4</v>
      </c>
      <c r="AL118" s="44">
        <v>111.78</v>
      </c>
      <c r="AM118" s="44">
        <v>119.03</v>
      </c>
      <c r="AN118" s="44">
        <v>10.49</v>
      </c>
      <c r="AO118" s="44">
        <v>10.49</v>
      </c>
      <c r="AP118" s="44">
        <v>10.49</v>
      </c>
      <c r="AQ118" s="44">
        <v>10.49</v>
      </c>
      <c r="AR118" s="49">
        <f t="shared" si="1"/>
        <v>5.4307573830685123E-2</v>
      </c>
    </row>
    <row r="119" spans="2:44">
      <c r="B119" s="44">
        <v>9</v>
      </c>
      <c r="C119" s="45">
        <v>42709</v>
      </c>
      <c r="D119" s="44" t="s">
        <v>77</v>
      </c>
      <c r="E119" s="44" t="s">
        <v>78</v>
      </c>
      <c r="F119" s="44" t="s">
        <v>56</v>
      </c>
      <c r="G119" s="44">
        <v>0.125</v>
      </c>
      <c r="H119" s="44" t="s">
        <v>79</v>
      </c>
      <c r="I119" s="46">
        <v>14229213</v>
      </c>
      <c r="J119" s="45">
        <v>42635</v>
      </c>
      <c r="K119" s="45">
        <v>42816</v>
      </c>
      <c r="L119" s="45">
        <v>42807</v>
      </c>
      <c r="M119" s="44">
        <v>0</v>
      </c>
      <c r="N119" s="44">
        <v>0.59116000000000002</v>
      </c>
      <c r="O119" s="44">
        <v>6.25E-2</v>
      </c>
      <c r="P119" s="44"/>
      <c r="Q119" s="44">
        <v>74</v>
      </c>
      <c r="R119" s="44">
        <v>2.8510000000000001E-2</v>
      </c>
      <c r="S119" s="44">
        <v>124.63</v>
      </c>
      <c r="T119" s="44">
        <v>139.077</v>
      </c>
      <c r="U119" s="44"/>
      <c r="V119" s="44">
        <v>12.295579999999999</v>
      </c>
      <c r="W119" s="44">
        <v>-1.7</v>
      </c>
      <c r="X119" s="44">
        <v>-1.73</v>
      </c>
      <c r="Y119" s="44">
        <v>-1.69</v>
      </c>
      <c r="Z119" s="44">
        <v>-1.67</v>
      </c>
      <c r="AA119" s="44">
        <v>19789555927</v>
      </c>
      <c r="AB119" s="44">
        <v>237.42</v>
      </c>
      <c r="AC119" s="44">
        <v>42644</v>
      </c>
      <c r="AD119" s="44">
        <v>264.88709999999998</v>
      </c>
      <c r="AE119" s="44">
        <v>42689</v>
      </c>
      <c r="AF119" s="44">
        <v>1.1160000000000001</v>
      </c>
      <c r="AG119" s="44"/>
      <c r="AH119" s="44"/>
      <c r="AI119" s="44">
        <v>4.08</v>
      </c>
      <c r="AJ119" s="44">
        <v>3.21</v>
      </c>
      <c r="AK119" s="44">
        <v>12.21</v>
      </c>
      <c r="AL119" s="44">
        <v>149.84</v>
      </c>
      <c r="AM119" s="44">
        <v>158.6</v>
      </c>
      <c r="AN119" s="44">
        <v>12.32</v>
      </c>
      <c r="AO119" s="44">
        <v>12.32</v>
      </c>
      <c r="AP119" s="44">
        <v>12.32</v>
      </c>
      <c r="AQ119" s="44">
        <v>12.32</v>
      </c>
      <c r="AR119" s="49">
        <f t="shared" si="1"/>
        <v>4.0807969276608472E-2</v>
      </c>
    </row>
    <row r="120" spans="2:44">
      <c r="B120" s="44">
        <v>9</v>
      </c>
      <c r="C120" s="45">
        <v>42709</v>
      </c>
      <c r="D120" s="44">
        <v>893266</v>
      </c>
      <c r="E120" s="44" t="s">
        <v>80</v>
      </c>
      <c r="F120" s="44" t="s">
        <v>62</v>
      </c>
      <c r="G120" s="44">
        <v>4.125</v>
      </c>
      <c r="H120" s="44" t="s">
        <v>81</v>
      </c>
      <c r="I120" s="46">
        <v>4841239</v>
      </c>
      <c r="J120" s="45">
        <v>42573</v>
      </c>
      <c r="K120" s="45">
        <v>42757</v>
      </c>
      <c r="L120" s="45">
        <v>42747</v>
      </c>
      <c r="M120" s="44">
        <v>0</v>
      </c>
      <c r="N120" s="44">
        <v>0.26086999999999999</v>
      </c>
      <c r="O120" s="44">
        <v>2.0625</v>
      </c>
      <c r="P120" s="44">
        <v>4.0012999999999996</v>
      </c>
      <c r="Q120" s="44">
        <v>136</v>
      </c>
      <c r="R120" s="44">
        <v>2.9574799999999999</v>
      </c>
      <c r="S120" s="44">
        <v>364.14</v>
      </c>
      <c r="T120" s="44">
        <v>367.09750000000003</v>
      </c>
      <c r="U120" s="44">
        <v>198.9419</v>
      </c>
      <c r="V120" s="44">
        <v>13.63043</v>
      </c>
      <c r="W120" s="44">
        <v>-1.75</v>
      </c>
      <c r="X120" s="44">
        <v>-1.97</v>
      </c>
      <c r="Y120" s="44">
        <v>-1.66</v>
      </c>
      <c r="Z120" s="44">
        <v>-1.52</v>
      </c>
      <c r="AA120" s="44">
        <v>17772066496</v>
      </c>
      <c r="AB120" s="44">
        <v>135.1</v>
      </c>
      <c r="AC120" s="44">
        <v>42644</v>
      </c>
      <c r="AD120" s="44">
        <v>264.8</v>
      </c>
      <c r="AE120" s="44">
        <v>42689</v>
      </c>
      <c r="AF120" s="44">
        <v>1.96</v>
      </c>
      <c r="AG120" s="44">
        <v>0.83333000000000002</v>
      </c>
      <c r="AH120" s="44">
        <v>262.10000000000002</v>
      </c>
      <c r="AI120" s="44">
        <v>3.66</v>
      </c>
      <c r="AJ120" s="44">
        <v>2.88</v>
      </c>
      <c r="AK120" s="44">
        <v>11.43</v>
      </c>
      <c r="AL120" s="44">
        <v>145.63999999999999</v>
      </c>
      <c r="AM120" s="44">
        <v>154.04</v>
      </c>
      <c r="AN120" s="44">
        <v>11.49</v>
      </c>
      <c r="AO120" s="44">
        <v>11.52</v>
      </c>
      <c r="AP120" s="44">
        <v>11.53</v>
      </c>
      <c r="AQ120" s="44">
        <v>11.58</v>
      </c>
      <c r="AR120" s="49">
        <f t="shared" si="1"/>
        <v>3.664771186508145E-2</v>
      </c>
    </row>
    <row r="121" spans="2:44">
      <c r="B121" s="44">
        <v>9</v>
      </c>
      <c r="C121" s="45">
        <v>42709</v>
      </c>
      <c r="D121" s="44" t="s">
        <v>82</v>
      </c>
      <c r="E121" s="44" t="s">
        <v>83</v>
      </c>
      <c r="F121" s="44" t="s">
        <v>56</v>
      </c>
      <c r="G121" s="44">
        <v>1.25</v>
      </c>
      <c r="H121" s="44" t="s">
        <v>84</v>
      </c>
      <c r="I121" s="46">
        <v>13459618</v>
      </c>
      <c r="J121" s="45">
        <v>42696</v>
      </c>
      <c r="K121" s="45">
        <v>42877</v>
      </c>
      <c r="L121" s="45">
        <v>42866</v>
      </c>
      <c r="M121" s="44">
        <v>0</v>
      </c>
      <c r="N121" s="44">
        <v>0.92818000000000001</v>
      </c>
      <c r="O121" s="44">
        <v>0.625</v>
      </c>
      <c r="P121" s="44"/>
      <c r="Q121" s="44">
        <v>13</v>
      </c>
      <c r="R121" s="44">
        <v>5.4760000000000003E-2</v>
      </c>
      <c r="S121" s="44">
        <v>152.31</v>
      </c>
      <c r="T121" s="44">
        <v>185.8623</v>
      </c>
      <c r="U121" s="44"/>
      <c r="V121" s="44">
        <v>15.964090000000001</v>
      </c>
      <c r="W121" s="44">
        <v>-1.64</v>
      </c>
      <c r="X121" s="44">
        <v>-1.66</v>
      </c>
      <c r="Y121" s="44">
        <v>-1.63</v>
      </c>
      <c r="Z121" s="44">
        <v>-1.61</v>
      </c>
      <c r="AA121" s="44">
        <v>25016355633</v>
      </c>
      <c r="AB121" s="44">
        <v>217.13229999999999</v>
      </c>
      <c r="AC121" s="44">
        <v>42644</v>
      </c>
      <c r="AD121" s="44">
        <v>264.88619999999997</v>
      </c>
      <c r="AE121" s="44">
        <v>42689</v>
      </c>
      <c r="AF121" s="44">
        <v>1.22</v>
      </c>
      <c r="AG121" s="44"/>
      <c r="AH121" s="44"/>
      <c r="AI121" s="44">
        <v>5.16</v>
      </c>
      <c r="AJ121" s="44">
        <v>4.0599999999999996</v>
      </c>
      <c r="AK121" s="44">
        <v>14.85</v>
      </c>
      <c r="AL121" s="44">
        <v>230.75</v>
      </c>
      <c r="AM121" s="44">
        <v>242.06</v>
      </c>
      <c r="AN121" s="44">
        <v>14.97</v>
      </c>
      <c r="AO121" s="44">
        <v>14.97</v>
      </c>
      <c r="AP121" s="44">
        <v>14.98</v>
      </c>
      <c r="AQ121" s="44">
        <v>14.98</v>
      </c>
      <c r="AR121" s="49">
        <f t="shared" si="1"/>
        <v>5.1586133405416623E-2</v>
      </c>
    </row>
    <row r="122" spans="2:44">
      <c r="B122" s="44">
        <v>9</v>
      </c>
      <c r="C122" s="45">
        <v>42709</v>
      </c>
      <c r="D122" s="44" t="s">
        <v>85</v>
      </c>
      <c r="E122" s="44" t="s">
        <v>86</v>
      </c>
      <c r="F122" s="44" t="s">
        <v>56</v>
      </c>
      <c r="G122" s="44">
        <v>0.75</v>
      </c>
      <c r="H122" s="44" t="s">
        <v>87</v>
      </c>
      <c r="I122" s="46">
        <v>14570332</v>
      </c>
      <c r="J122" s="45">
        <v>42635</v>
      </c>
      <c r="K122" s="45">
        <v>42816</v>
      </c>
      <c r="L122" s="45">
        <v>42807</v>
      </c>
      <c r="M122" s="44">
        <v>0</v>
      </c>
      <c r="N122" s="44">
        <v>0.59116000000000002</v>
      </c>
      <c r="O122" s="44">
        <v>0.375</v>
      </c>
      <c r="P122" s="44"/>
      <c r="Q122" s="44">
        <v>74</v>
      </c>
      <c r="R122" s="44">
        <v>0.17488000000000001</v>
      </c>
      <c r="S122" s="44">
        <v>146.03</v>
      </c>
      <c r="T122" s="44">
        <v>166.74109999999999</v>
      </c>
      <c r="U122" s="44"/>
      <c r="V122" s="44">
        <v>17.295580000000001</v>
      </c>
      <c r="W122" s="44">
        <v>-1.58</v>
      </c>
      <c r="X122" s="44">
        <v>-1.6</v>
      </c>
      <c r="Y122" s="44">
        <v>-1.57</v>
      </c>
      <c r="Z122" s="44">
        <v>-1.56</v>
      </c>
      <c r="AA122" s="44">
        <v>24294728135</v>
      </c>
      <c r="AB122" s="44">
        <v>232.22900000000001</v>
      </c>
      <c r="AC122" s="44">
        <v>42644</v>
      </c>
      <c r="AD122" s="44">
        <v>264.88740000000001</v>
      </c>
      <c r="AE122" s="44">
        <v>42689</v>
      </c>
      <c r="AF122" s="44">
        <v>1.141</v>
      </c>
      <c r="AG122" s="44"/>
      <c r="AH122" s="44"/>
      <c r="AI122" s="44">
        <v>5.01</v>
      </c>
      <c r="AJ122" s="44">
        <v>3.94</v>
      </c>
      <c r="AK122" s="44">
        <v>16.46</v>
      </c>
      <c r="AL122" s="44">
        <v>279.58999999999997</v>
      </c>
      <c r="AM122" s="44">
        <v>292.36</v>
      </c>
      <c r="AN122" s="44">
        <v>16.59</v>
      </c>
      <c r="AO122" s="44">
        <v>16.59</v>
      </c>
      <c r="AP122" s="44">
        <v>16.59</v>
      </c>
      <c r="AQ122" s="44">
        <v>16.59</v>
      </c>
      <c r="AR122" s="49">
        <f t="shared" si="1"/>
        <v>5.009806804022255E-2</v>
      </c>
    </row>
    <row r="123" spans="2:44">
      <c r="B123" s="44">
        <v>9</v>
      </c>
      <c r="C123" s="45">
        <v>42709</v>
      </c>
      <c r="D123" s="44">
        <v>3179082</v>
      </c>
      <c r="E123" s="44" t="s">
        <v>88</v>
      </c>
      <c r="F123" s="44" t="s">
        <v>62</v>
      </c>
      <c r="G123" s="44">
        <v>2</v>
      </c>
      <c r="H123" s="44" t="s">
        <v>89</v>
      </c>
      <c r="I123" s="46">
        <v>9083989</v>
      </c>
      <c r="J123" s="45">
        <v>42577</v>
      </c>
      <c r="K123" s="45">
        <v>42761</v>
      </c>
      <c r="L123" s="45">
        <v>42752</v>
      </c>
      <c r="M123" s="44">
        <v>0</v>
      </c>
      <c r="N123" s="44">
        <v>0.28260999999999997</v>
      </c>
      <c r="O123" s="44">
        <v>1</v>
      </c>
      <c r="P123" s="44">
        <v>1.5098</v>
      </c>
      <c r="Q123" s="44">
        <v>132</v>
      </c>
      <c r="R123" s="44">
        <v>1.08311</v>
      </c>
      <c r="S123" s="44">
        <v>262.73</v>
      </c>
      <c r="T123" s="44">
        <v>263.81310000000002</v>
      </c>
      <c r="U123" s="44">
        <v>153.61179999999999</v>
      </c>
      <c r="V123" s="44">
        <v>18.141300000000001</v>
      </c>
      <c r="W123" s="44">
        <v>-1.63</v>
      </c>
      <c r="X123" s="44">
        <v>-1.79</v>
      </c>
      <c r="Y123" s="44">
        <v>-1.56</v>
      </c>
      <c r="Z123" s="44">
        <v>-1.46</v>
      </c>
      <c r="AA123" s="44">
        <v>23964754108</v>
      </c>
      <c r="AB123" s="44">
        <v>173.6</v>
      </c>
      <c r="AC123" s="44">
        <v>42644</v>
      </c>
      <c r="AD123" s="44">
        <v>264.8</v>
      </c>
      <c r="AE123" s="44">
        <v>42689</v>
      </c>
      <c r="AF123" s="44">
        <v>1.5249999999999999</v>
      </c>
      <c r="AG123" s="44">
        <v>0.83333000000000002</v>
      </c>
      <c r="AH123" s="44">
        <v>262.10000000000002</v>
      </c>
      <c r="AI123" s="44">
        <v>4.9400000000000004</v>
      </c>
      <c r="AJ123" s="44">
        <v>3.89</v>
      </c>
      <c r="AK123" s="44">
        <v>16.07</v>
      </c>
      <c r="AL123" s="44">
        <v>278.5</v>
      </c>
      <c r="AM123" s="44">
        <v>291.26</v>
      </c>
      <c r="AN123" s="44">
        <v>16.149999999999999</v>
      </c>
      <c r="AO123" s="44">
        <v>16.18</v>
      </c>
      <c r="AP123" s="44">
        <v>16.2</v>
      </c>
      <c r="AQ123" s="44">
        <v>16.239999999999998</v>
      </c>
      <c r="AR123" s="49">
        <f t="shared" si="1"/>
        <v>4.9417629833040599E-2</v>
      </c>
    </row>
    <row r="124" spans="2:44">
      <c r="B124" s="44">
        <v>9</v>
      </c>
      <c r="C124" s="45">
        <v>42709</v>
      </c>
      <c r="D124" s="44" t="s">
        <v>90</v>
      </c>
      <c r="E124" s="44" t="s">
        <v>91</v>
      </c>
      <c r="F124" s="44" t="s">
        <v>56</v>
      </c>
      <c r="G124" s="44">
        <v>0.125</v>
      </c>
      <c r="H124" s="44" t="s">
        <v>92</v>
      </c>
      <c r="I124" s="46">
        <v>3760400</v>
      </c>
      <c r="J124" s="45">
        <v>42696</v>
      </c>
      <c r="K124" s="45">
        <v>42877</v>
      </c>
      <c r="L124" s="45">
        <v>42866</v>
      </c>
      <c r="M124" s="44">
        <v>0</v>
      </c>
      <c r="N124" s="44">
        <v>0.92818000000000001</v>
      </c>
      <c r="O124" s="44">
        <v>6.25E-2</v>
      </c>
      <c r="P124" s="44"/>
      <c r="Q124" s="44">
        <v>13</v>
      </c>
      <c r="R124" s="44">
        <v>4.5700000000000003E-3</v>
      </c>
      <c r="S124" s="44">
        <v>139.24</v>
      </c>
      <c r="T124" s="44">
        <v>141.8511</v>
      </c>
      <c r="U124" s="44"/>
      <c r="V124" s="44">
        <v>19.964089999999999</v>
      </c>
      <c r="W124" s="44">
        <v>-1.56</v>
      </c>
      <c r="X124" s="44">
        <v>-1.58</v>
      </c>
      <c r="Y124" s="44">
        <v>-1.56</v>
      </c>
      <c r="Z124" s="44">
        <v>-1.55</v>
      </c>
      <c r="AA124" s="44">
        <v>5334170486</v>
      </c>
      <c r="AB124" s="44">
        <v>260.01940000000002</v>
      </c>
      <c r="AC124" s="44">
        <v>42644</v>
      </c>
      <c r="AD124" s="44">
        <v>264.88690000000003</v>
      </c>
      <c r="AE124" s="44">
        <v>42689</v>
      </c>
      <c r="AF124" s="44">
        <v>1.0189999999999999</v>
      </c>
      <c r="AG124" s="44"/>
      <c r="AH124" s="44"/>
      <c r="AI124" s="44">
        <v>1.1000000000000001</v>
      </c>
      <c r="AJ124" s="44">
        <v>0.87</v>
      </c>
      <c r="AK124" s="44">
        <v>19.77</v>
      </c>
      <c r="AL124" s="44">
        <v>393.28</v>
      </c>
      <c r="AM124" s="44">
        <v>409.47</v>
      </c>
      <c r="AN124" s="44">
        <v>19.920000000000002</v>
      </c>
      <c r="AO124" s="44">
        <v>19.920000000000002</v>
      </c>
      <c r="AP124" s="44">
        <v>19.93</v>
      </c>
      <c r="AQ124" s="44">
        <v>19.93</v>
      </c>
      <c r="AR124" s="49">
        <f t="shared" si="1"/>
        <v>1.0999573012747154E-2</v>
      </c>
    </row>
    <row r="125" spans="2:44">
      <c r="B125" s="44">
        <v>9</v>
      </c>
      <c r="C125" s="45">
        <v>42709</v>
      </c>
      <c r="D125" s="44" t="s">
        <v>93</v>
      </c>
      <c r="E125" s="44" t="s">
        <v>94</v>
      </c>
      <c r="F125" s="44" t="s">
        <v>56</v>
      </c>
      <c r="G125" s="44">
        <v>1.125</v>
      </c>
      <c r="H125" s="44" t="s">
        <v>95</v>
      </c>
      <c r="I125" s="46">
        <v>13065680</v>
      </c>
      <c r="J125" s="45">
        <v>42696</v>
      </c>
      <c r="K125" s="45">
        <v>42877</v>
      </c>
      <c r="L125" s="45">
        <v>42866</v>
      </c>
      <c r="M125" s="44">
        <v>0</v>
      </c>
      <c r="N125" s="44">
        <v>0.92818000000000001</v>
      </c>
      <c r="O125" s="44">
        <v>0.5625</v>
      </c>
      <c r="P125" s="44"/>
      <c r="Q125" s="44">
        <v>13</v>
      </c>
      <c r="R125" s="44">
        <v>5.2909999999999999E-2</v>
      </c>
      <c r="S125" s="44">
        <v>166.42</v>
      </c>
      <c r="T125" s="44">
        <v>218.0215</v>
      </c>
      <c r="U125" s="44"/>
      <c r="V125" s="44">
        <v>20.964089999999999</v>
      </c>
      <c r="W125" s="44">
        <v>-1.57</v>
      </c>
      <c r="X125" s="44">
        <v>-1.58</v>
      </c>
      <c r="Y125" s="44">
        <v>-1.56</v>
      </c>
      <c r="Z125" s="44">
        <v>-1.55</v>
      </c>
      <c r="AA125" s="44">
        <v>28485992778</v>
      </c>
      <c r="AB125" s="44">
        <v>202.24289999999999</v>
      </c>
      <c r="AC125" s="44">
        <v>42644</v>
      </c>
      <c r="AD125" s="44">
        <v>264.88760000000002</v>
      </c>
      <c r="AE125" s="44">
        <v>42689</v>
      </c>
      <c r="AF125" s="44">
        <v>1.31</v>
      </c>
      <c r="AG125" s="44"/>
      <c r="AH125" s="44"/>
      <c r="AI125" s="44">
        <v>5.87</v>
      </c>
      <c r="AJ125" s="44">
        <v>4.62</v>
      </c>
      <c r="AK125" s="44">
        <v>19.329999999999998</v>
      </c>
      <c r="AL125" s="44">
        <v>393.1</v>
      </c>
      <c r="AM125" s="44">
        <v>409.07</v>
      </c>
      <c r="AN125" s="44">
        <v>19.489999999999998</v>
      </c>
      <c r="AO125" s="44">
        <v>19.489999999999998</v>
      </c>
      <c r="AP125" s="44">
        <v>19.489999999999998</v>
      </c>
      <c r="AQ125" s="44">
        <v>19.5</v>
      </c>
      <c r="AR125" s="49">
        <f t="shared" si="1"/>
        <v>5.8740859187866444E-2</v>
      </c>
    </row>
    <row r="126" spans="2:44">
      <c r="B126" s="44">
        <v>9</v>
      </c>
      <c r="C126" s="45">
        <v>42709</v>
      </c>
      <c r="D126" s="44" t="s">
        <v>96</v>
      </c>
      <c r="E126" s="44" t="s">
        <v>97</v>
      </c>
      <c r="F126" s="44" t="s">
        <v>56</v>
      </c>
      <c r="G126" s="44">
        <v>0.625</v>
      </c>
      <c r="H126" s="44" t="s">
        <v>98</v>
      </c>
      <c r="I126" s="46">
        <v>14090030</v>
      </c>
      <c r="J126" s="45">
        <v>42635</v>
      </c>
      <c r="K126" s="45">
        <v>42816</v>
      </c>
      <c r="L126" s="45">
        <v>42807</v>
      </c>
      <c r="M126" s="44">
        <v>0</v>
      </c>
      <c r="N126" s="44">
        <v>0.59116000000000002</v>
      </c>
      <c r="O126" s="44">
        <v>0.3125</v>
      </c>
      <c r="P126" s="44"/>
      <c r="Q126" s="44">
        <v>74</v>
      </c>
      <c r="R126" s="44">
        <v>0.15629999999999999</v>
      </c>
      <c r="S126" s="44">
        <v>160.51</v>
      </c>
      <c r="T126" s="44">
        <v>196.51939999999999</v>
      </c>
      <c r="U126" s="44"/>
      <c r="V126" s="44">
        <v>23.295580000000001</v>
      </c>
      <c r="W126" s="44">
        <v>-1.55</v>
      </c>
      <c r="X126" s="44">
        <v>-1.56</v>
      </c>
      <c r="Y126" s="44">
        <v>-1.54</v>
      </c>
      <c r="Z126" s="44">
        <v>-1.53</v>
      </c>
      <c r="AA126" s="44">
        <v>27689645154</v>
      </c>
      <c r="AB126" s="44">
        <v>216.52260000000001</v>
      </c>
      <c r="AC126" s="44">
        <v>42644</v>
      </c>
      <c r="AD126" s="44">
        <v>264.88720000000001</v>
      </c>
      <c r="AE126" s="44">
        <v>42689</v>
      </c>
      <c r="AF126" s="44">
        <v>1.2230000000000001</v>
      </c>
      <c r="AG126" s="44"/>
      <c r="AH126" s="44"/>
      <c r="AI126" s="44">
        <v>5.71</v>
      </c>
      <c r="AJ126" s="44">
        <v>4.49</v>
      </c>
      <c r="AK126" s="44">
        <v>22.11</v>
      </c>
      <c r="AL126" s="44">
        <v>505.16</v>
      </c>
      <c r="AM126" s="44">
        <v>524.19000000000005</v>
      </c>
      <c r="AN126" s="44">
        <v>22.28</v>
      </c>
      <c r="AO126" s="44">
        <v>22.28</v>
      </c>
      <c r="AP126" s="44">
        <v>22.28</v>
      </c>
      <c r="AQ126" s="44">
        <v>22.29</v>
      </c>
      <c r="AR126" s="49">
        <f t="shared" si="1"/>
        <v>5.7098713730253915E-2</v>
      </c>
    </row>
    <row r="127" spans="2:44">
      <c r="B127" s="44">
        <v>9</v>
      </c>
      <c r="C127" s="45">
        <v>42709</v>
      </c>
      <c r="D127" s="44" t="s">
        <v>99</v>
      </c>
      <c r="E127" s="44" t="s">
        <v>100</v>
      </c>
      <c r="F127" s="44" t="s">
        <v>56</v>
      </c>
      <c r="G127" s="44">
        <v>0.625</v>
      </c>
      <c r="H127" s="44" t="s">
        <v>101</v>
      </c>
      <c r="I127" s="46">
        <v>11909257</v>
      </c>
      <c r="J127" s="45">
        <v>42696</v>
      </c>
      <c r="K127" s="45">
        <v>42877</v>
      </c>
      <c r="L127" s="45">
        <v>42866</v>
      </c>
      <c r="M127" s="44">
        <v>0</v>
      </c>
      <c r="N127" s="44">
        <v>0.92818000000000001</v>
      </c>
      <c r="O127" s="44">
        <v>0.3125</v>
      </c>
      <c r="P127" s="44"/>
      <c r="Q127" s="44">
        <v>13</v>
      </c>
      <c r="R127" s="44">
        <v>2.7980000000000001E-2</v>
      </c>
      <c r="S127" s="44">
        <v>168.27</v>
      </c>
      <c r="T127" s="44">
        <v>209.8169</v>
      </c>
      <c r="U127" s="44"/>
      <c r="V127" s="44">
        <v>25.964089999999999</v>
      </c>
      <c r="W127" s="44">
        <v>-1.53</v>
      </c>
      <c r="X127" s="44">
        <v>-1.54</v>
      </c>
      <c r="Y127" s="44">
        <v>-1.52</v>
      </c>
      <c r="Z127" s="44">
        <v>-1.51</v>
      </c>
      <c r="AA127" s="44">
        <v>24987636539</v>
      </c>
      <c r="AB127" s="44">
        <v>212.46449999999999</v>
      </c>
      <c r="AC127" s="44">
        <v>42644</v>
      </c>
      <c r="AD127" s="44">
        <v>264.88799999999998</v>
      </c>
      <c r="AE127" s="44">
        <v>42689</v>
      </c>
      <c r="AF127" s="44">
        <v>1.2470000000000001</v>
      </c>
      <c r="AG127" s="44"/>
      <c r="AH127" s="44"/>
      <c r="AI127" s="44">
        <v>5.15</v>
      </c>
      <c r="AJ127" s="44">
        <v>4.0599999999999996</v>
      </c>
      <c r="AK127" s="44">
        <v>24.55</v>
      </c>
      <c r="AL127" s="44">
        <v>624.21</v>
      </c>
      <c r="AM127" s="44">
        <v>646.23</v>
      </c>
      <c r="AN127" s="44">
        <v>24.74</v>
      </c>
      <c r="AO127" s="44">
        <v>24.74</v>
      </c>
      <c r="AP127" s="44">
        <v>24.74</v>
      </c>
      <c r="AQ127" s="44">
        <v>24.75</v>
      </c>
      <c r="AR127" s="49">
        <f t="shared" si="1"/>
        <v>5.1526911869070526E-2</v>
      </c>
    </row>
    <row r="128" spans="2:44">
      <c r="B128" s="44">
        <v>9</v>
      </c>
      <c r="C128" s="45">
        <v>42709</v>
      </c>
      <c r="D128" s="44" t="s">
        <v>102</v>
      </c>
      <c r="E128" s="44" t="s">
        <v>103</v>
      </c>
      <c r="F128" s="44" t="s">
        <v>56</v>
      </c>
      <c r="G128" s="44">
        <v>0.125</v>
      </c>
      <c r="H128" s="44" t="s">
        <v>104</v>
      </c>
      <c r="I128" s="46">
        <v>15725522</v>
      </c>
      <c r="J128" s="45">
        <v>42635</v>
      </c>
      <c r="K128" s="45">
        <v>42816</v>
      </c>
      <c r="L128" s="45">
        <v>42807</v>
      </c>
      <c r="M128" s="44">
        <v>0</v>
      </c>
      <c r="N128" s="44">
        <v>0.59116000000000002</v>
      </c>
      <c r="O128" s="44">
        <v>6.25E-2</v>
      </c>
      <c r="P128" s="44"/>
      <c r="Q128" s="44">
        <v>74</v>
      </c>
      <c r="R128" s="44">
        <v>2.792E-2</v>
      </c>
      <c r="S128" s="44">
        <v>153.79</v>
      </c>
      <c r="T128" s="44">
        <v>168.06960000000001</v>
      </c>
      <c r="U128" s="44"/>
      <c r="V128" s="44">
        <v>27.295580000000001</v>
      </c>
      <c r="W128" s="44">
        <v>-1.48</v>
      </c>
      <c r="X128" s="44">
        <v>-1.5</v>
      </c>
      <c r="Y128" s="44">
        <v>-1.48</v>
      </c>
      <c r="Z128" s="44">
        <v>-1.47</v>
      </c>
      <c r="AA128" s="44">
        <v>26429828171</v>
      </c>
      <c r="AB128" s="44">
        <v>242.42259999999999</v>
      </c>
      <c r="AC128" s="44">
        <v>42644</v>
      </c>
      <c r="AD128" s="44">
        <v>264.8879</v>
      </c>
      <c r="AE128" s="44">
        <v>42689</v>
      </c>
      <c r="AF128" s="44">
        <v>1.093</v>
      </c>
      <c r="AG128" s="44"/>
      <c r="AH128" s="44"/>
      <c r="AI128" s="44">
        <v>5.45</v>
      </c>
      <c r="AJ128" s="44">
        <v>4.29</v>
      </c>
      <c r="AK128" s="44">
        <v>26.95</v>
      </c>
      <c r="AL128" s="44">
        <v>732.2</v>
      </c>
      <c r="AM128" s="44">
        <v>756.77</v>
      </c>
      <c r="AN128" s="44">
        <v>27.15</v>
      </c>
      <c r="AO128" s="44">
        <v>27.15</v>
      </c>
      <c r="AP128" s="44">
        <v>27.15</v>
      </c>
      <c r="AQ128" s="44">
        <v>27.15</v>
      </c>
      <c r="AR128" s="49">
        <f t="shared" si="1"/>
        <v>5.4500849840530587E-2</v>
      </c>
    </row>
    <row r="129" spans="2:44">
      <c r="B129" s="44">
        <v>9</v>
      </c>
      <c r="C129" s="45">
        <v>42709</v>
      </c>
      <c r="D129" s="44" t="s">
        <v>105</v>
      </c>
      <c r="E129" s="44" t="s">
        <v>106</v>
      </c>
      <c r="F129" s="44" t="s">
        <v>56</v>
      </c>
      <c r="G129" s="44">
        <v>0.125</v>
      </c>
      <c r="H129" s="44" t="s">
        <v>107</v>
      </c>
      <c r="I129" s="46">
        <v>11789977</v>
      </c>
      <c r="J129" s="45">
        <v>42635</v>
      </c>
      <c r="K129" s="45">
        <v>42816</v>
      </c>
      <c r="L129" s="45">
        <v>42807</v>
      </c>
      <c r="M129" s="44">
        <v>0</v>
      </c>
      <c r="N129" s="44">
        <v>0.59116000000000002</v>
      </c>
      <c r="O129" s="44">
        <v>6.25E-2</v>
      </c>
      <c r="P129" s="44"/>
      <c r="Q129" s="44">
        <v>74</v>
      </c>
      <c r="R129" s="44">
        <v>2.6259999999999999E-2</v>
      </c>
      <c r="S129" s="44">
        <v>157.87</v>
      </c>
      <c r="T129" s="44">
        <v>162.2424</v>
      </c>
      <c r="U129" s="44"/>
      <c r="V129" s="44">
        <v>29.295580000000001</v>
      </c>
      <c r="W129" s="44">
        <v>-1.47</v>
      </c>
      <c r="X129" s="44">
        <v>-1.48</v>
      </c>
      <c r="Y129" s="44">
        <v>-1.46</v>
      </c>
      <c r="Z129" s="44">
        <v>-1.45</v>
      </c>
      <c r="AA129" s="44">
        <v>19128343654</v>
      </c>
      <c r="AB129" s="44">
        <v>257.79000000000002</v>
      </c>
      <c r="AC129" s="44">
        <v>42644</v>
      </c>
      <c r="AD129" s="44">
        <v>264.887</v>
      </c>
      <c r="AE129" s="44">
        <v>42689</v>
      </c>
      <c r="AF129" s="44">
        <v>1.028</v>
      </c>
      <c r="AG129" s="44"/>
      <c r="AH129" s="44"/>
      <c r="AI129" s="44">
        <v>3.94</v>
      </c>
      <c r="AJ129" s="44">
        <v>3.11</v>
      </c>
      <c r="AK129" s="44">
        <v>28.9</v>
      </c>
      <c r="AL129" s="44">
        <v>842.61</v>
      </c>
      <c r="AM129" s="44">
        <v>869.66</v>
      </c>
      <c r="AN129" s="44">
        <v>29.11</v>
      </c>
      <c r="AO129" s="44">
        <v>29.12</v>
      </c>
      <c r="AP129" s="44">
        <v>29.12</v>
      </c>
      <c r="AQ129" s="44">
        <v>29.12</v>
      </c>
      <c r="AR129" s="49">
        <f t="shared" si="1"/>
        <v>3.9444485920972057E-2</v>
      </c>
    </row>
    <row r="130" spans="2:44">
      <c r="B130" s="44">
        <v>9</v>
      </c>
      <c r="C130" s="45">
        <v>42709</v>
      </c>
      <c r="D130" s="44" t="s">
        <v>108</v>
      </c>
      <c r="E130" s="44" t="s">
        <v>109</v>
      </c>
      <c r="F130" s="44" t="s">
        <v>56</v>
      </c>
      <c r="G130" s="44">
        <v>0.75</v>
      </c>
      <c r="H130" s="44" t="s">
        <v>110</v>
      </c>
      <c r="I130" s="46">
        <v>11686640</v>
      </c>
      <c r="J130" s="45">
        <v>42696</v>
      </c>
      <c r="K130" s="45">
        <v>42877</v>
      </c>
      <c r="L130" s="45">
        <v>42866</v>
      </c>
      <c r="M130" s="44">
        <v>0</v>
      </c>
      <c r="N130" s="44">
        <v>0.92818000000000001</v>
      </c>
      <c r="O130" s="44">
        <v>0.375</v>
      </c>
      <c r="P130" s="44"/>
      <c r="Q130" s="44">
        <v>13</v>
      </c>
      <c r="R130" s="44">
        <v>3.4340000000000002E-2</v>
      </c>
      <c r="S130" s="44">
        <v>187.78</v>
      </c>
      <c r="T130" s="44">
        <v>239.44069999999999</v>
      </c>
      <c r="U130" s="44"/>
      <c r="V130" s="44">
        <v>30.964089999999999</v>
      </c>
      <c r="W130" s="44">
        <v>-1.49</v>
      </c>
      <c r="X130" s="44">
        <v>-1.5</v>
      </c>
      <c r="Y130" s="44">
        <v>-1.48</v>
      </c>
      <c r="Z130" s="44">
        <v>-1.48</v>
      </c>
      <c r="AA130" s="44">
        <v>27982571921</v>
      </c>
      <c r="AB130" s="44">
        <v>207.76669999999999</v>
      </c>
      <c r="AC130" s="44">
        <v>42644</v>
      </c>
      <c r="AD130" s="44">
        <v>264.88799999999998</v>
      </c>
      <c r="AE130" s="44">
        <v>42689</v>
      </c>
      <c r="AF130" s="44">
        <v>1.2749999999999999</v>
      </c>
      <c r="AG130" s="44"/>
      <c r="AH130" s="44"/>
      <c r="AI130" s="44">
        <v>5.77</v>
      </c>
      <c r="AJ130" s="44">
        <v>4.54</v>
      </c>
      <c r="AK130" s="44">
        <v>28.75</v>
      </c>
      <c r="AL130" s="44">
        <v>865.15</v>
      </c>
      <c r="AM130" s="44">
        <v>892.66</v>
      </c>
      <c r="AN130" s="44">
        <v>28.96</v>
      </c>
      <c r="AO130" s="44">
        <v>28.97</v>
      </c>
      <c r="AP130" s="44">
        <v>28.97</v>
      </c>
      <c r="AQ130" s="44">
        <v>28.97</v>
      </c>
      <c r="AR130" s="49">
        <f t="shared" si="1"/>
        <v>5.7702756921123248E-2</v>
      </c>
    </row>
    <row r="131" spans="2:44">
      <c r="B131" s="44">
        <v>9</v>
      </c>
      <c r="C131" s="45">
        <v>42709</v>
      </c>
      <c r="D131" s="44" t="s">
        <v>111</v>
      </c>
      <c r="E131" s="44" t="s">
        <v>112</v>
      </c>
      <c r="F131" s="44" t="s">
        <v>56</v>
      </c>
      <c r="G131" s="44">
        <v>0.5</v>
      </c>
      <c r="H131" s="44" t="s">
        <v>113</v>
      </c>
      <c r="I131" s="46">
        <v>12221183</v>
      </c>
      <c r="J131" s="45">
        <v>42635</v>
      </c>
      <c r="K131" s="45">
        <v>42816</v>
      </c>
      <c r="L131" s="45">
        <v>42807</v>
      </c>
      <c r="M131" s="44">
        <v>0</v>
      </c>
      <c r="N131" s="44">
        <v>0.59116000000000002</v>
      </c>
      <c r="O131" s="44">
        <v>0.25</v>
      </c>
      <c r="P131" s="44"/>
      <c r="Q131" s="44">
        <v>74</v>
      </c>
      <c r="R131" s="44">
        <v>0.12687000000000001</v>
      </c>
      <c r="S131" s="44">
        <v>185.33</v>
      </c>
      <c r="T131" s="44">
        <v>230.17140000000001</v>
      </c>
      <c r="U131" s="44"/>
      <c r="V131" s="44">
        <v>33.295580000000001</v>
      </c>
      <c r="W131" s="44">
        <v>-1.49</v>
      </c>
      <c r="X131" s="44">
        <v>-1.5</v>
      </c>
      <c r="Y131" s="44">
        <v>-1.48</v>
      </c>
      <c r="Z131" s="44">
        <v>-1.48</v>
      </c>
      <c r="AA131" s="44">
        <v>28129672804</v>
      </c>
      <c r="AB131" s="44">
        <v>213.4</v>
      </c>
      <c r="AC131" s="44">
        <v>42644</v>
      </c>
      <c r="AD131" s="44">
        <v>264.887</v>
      </c>
      <c r="AE131" s="44">
        <v>42689</v>
      </c>
      <c r="AF131" s="44">
        <v>1.2410000000000001</v>
      </c>
      <c r="AG131" s="44"/>
      <c r="AH131" s="44"/>
      <c r="AI131" s="44">
        <v>5.8</v>
      </c>
      <c r="AJ131" s="44">
        <v>4.57</v>
      </c>
      <c r="AK131" s="44">
        <v>31.53</v>
      </c>
      <c r="AL131" s="44">
        <v>1028.3399999999999</v>
      </c>
      <c r="AM131" s="44">
        <v>1059.69</v>
      </c>
      <c r="AN131" s="44">
        <v>31.76</v>
      </c>
      <c r="AO131" s="44">
        <v>31.76</v>
      </c>
      <c r="AP131" s="44">
        <v>31.77</v>
      </c>
      <c r="AQ131" s="44">
        <v>31.77</v>
      </c>
      <c r="AR131" s="49">
        <f t="shared" si="1"/>
        <v>5.8006093101893023E-2</v>
      </c>
    </row>
    <row r="132" spans="2:44">
      <c r="B132" s="44">
        <v>9</v>
      </c>
      <c r="C132" s="45">
        <v>42709</v>
      </c>
      <c r="D132" s="44" t="s">
        <v>114</v>
      </c>
      <c r="E132" s="44" t="s">
        <v>115</v>
      </c>
      <c r="F132" s="44" t="s">
        <v>56</v>
      </c>
      <c r="G132" s="44">
        <v>0.25</v>
      </c>
      <c r="H132" s="44" t="s">
        <v>116</v>
      </c>
      <c r="I132" s="46">
        <v>12366020</v>
      </c>
      <c r="J132" s="45">
        <v>42635</v>
      </c>
      <c r="K132" s="45">
        <v>42816</v>
      </c>
      <c r="L132" s="45">
        <v>42807</v>
      </c>
      <c r="M132" s="44">
        <v>0</v>
      </c>
      <c r="N132" s="44">
        <v>0.59116000000000002</v>
      </c>
      <c r="O132" s="44">
        <v>0.125</v>
      </c>
      <c r="P132" s="44"/>
      <c r="Q132" s="44">
        <v>74</v>
      </c>
      <c r="R132" s="44">
        <v>5.5930000000000001E-2</v>
      </c>
      <c r="S132" s="44">
        <v>180.72</v>
      </c>
      <c r="T132" s="44">
        <v>197.82689999999999</v>
      </c>
      <c r="U132" s="44"/>
      <c r="V132" s="44">
        <v>35.295580000000001</v>
      </c>
      <c r="W132" s="44">
        <v>-1.49</v>
      </c>
      <c r="X132" s="44">
        <v>-1.5</v>
      </c>
      <c r="Y132" s="44">
        <v>-1.49</v>
      </c>
      <c r="Z132" s="44">
        <v>-1.48</v>
      </c>
      <c r="AA132" s="44">
        <v>24463308915</v>
      </c>
      <c r="AB132" s="44">
        <v>242.05</v>
      </c>
      <c r="AC132" s="44">
        <v>42644</v>
      </c>
      <c r="AD132" s="44">
        <v>264.88740000000001</v>
      </c>
      <c r="AE132" s="44">
        <v>42689</v>
      </c>
      <c r="AF132" s="44">
        <v>1.0940000000000001</v>
      </c>
      <c r="AG132" s="44"/>
      <c r="AH132" s="44"/>
      <c r="AI132" s="44">
        <v>5.04</v>
      </c>
      <c r="AJ132" s="44">
        <v>3.97</v>
      </c>
      <c r="AK132" s="44">
        <v>34.26</v>
      </c>
      <c r="AL132" s="44">
        <v>1196.0899999999999</v>
      </c>
      <c r="AM132" s="44">
        <v>1231.42</v>
      </c>
      <c r="AN132" s="44">
        <v>34.520000000000003</v>
      </c>
      <c r="AO132" s="44">
        <v>34.520000000000003</v>
      </c>
      <c r="AP132" s="44">
        <v>34.520000000000003</v>
      </c>
      <c r="AQ132" s="44">
        <v>34.53</v>
      </c>
      <c r="AR132" s="49">
        <f t="shared" si="1"/>
        <v>5.0445697836274755E-2</v>
      </c>
    </row>
    <row r="133" spans="2:44">
      <c r="B133" s="44">
        <v>9</v>
      </c>
      <c r="C133" s="45">
        <v>42709</v>
      </c>
      <c r="D133" s="44" t="s">
        <v>117</v>
      </c>
      <c r="E133" s="44" t="s">
        <v>118</v>
      </c>
      <c r="F133" s="44" t="s">
        <v>56</v>
      </c>
      <c r="G133" s="44">
        <v>1.25</v>
      </c>
      <c r="H133" s="44" t="s">
        <v>119</v>
      </c>
      <c r="I133" s="46">
        <v>10169196</v>
      </c>
      <c r="J133" s="45">
        <v>42696</v>
      </c>
      <c r="K133" s="45">
        <v>42877</v>
      </c>
      <c r="L133" s="45">
        <v>42866</v>
      </c>
      <c r="M133" s="44">
        <v>0</v>
      </c>
      <c r="N133" s="44">
        <v>0.92818000000000001</v>
      </c>
      <c r="O133" s="44">
        <v>0.625</v>
      </c>
      <c r="P133" s="44"/>
      <c r="Q133" s="44">
        <v>13</v>
      </c>
      <c r="R133" s="44">
        <v>6.1870000000000001E-2</v>
      </c>
      <c r="S133" s="44">
        <v>245.52</v>
      </c>
      <c r="T133" s="44">
        <v>338.43259999999998</v>
      </c>
      <c r="U133" s="44"/>
      <c r="V133" s="44">
        <v>38.964089999999999</v>
      </c>
      <c r="W133" s="44">
        <v>-1.5</v>
      </c>
      <c r="X133" s="44">
        <v>-1.51</v>
      </c>
      <c r="Y133" s="44">
        <v>-1.5</v>
      </c>
      <c r="Z133" s="44">
        <v>-1.49</v>
      </c>
      <c r="AA133" s="44">
        <v>34415876398</v>
      </c>
      <c r="AB133" s="44">
        <v>192.2</v>
      </c>
      <c r="AC133" s="44">
        <v>42644</v>
      </c>
      <c r="AD133" s="44">
        <v>264.88619999999997</v>
      </c>
      <c r="AE133" s="44">
        <v>42689</v>
      </c>
      <c r="AF133" s="44">
        <v>1.3779999999999999</v>
      </c>
      <c r="AG133" s="44"/>
      <c r="AH133" s="44"/>
      <c r="AI133" s="44">
        <v>7.1</v>
      </c>
      <c r="AJ133" s="44">
        <v>5.59</v>
      </c>
      <c r="AK133" s="44">
        <v>34.270000000000003</v>
      </c>
      <c r="AL133" s="44">
        <v>1267.53</v>
      </c>
      <c r="AM133" s="44">
        <v>1304.05</v>
      </c>
      <c r="AN133" s="44">
        <v>34.53</v>
      </c>
      <c r="AO133" s="44">
        <v>34.53</v>
      </c>
      <c r="AP133" s="44">
        <v>34.54</v>
      </c>
      <c r="AQ133" s="44">
        <v>34.549999999999997</v>
      </c>
      <c r="AR133" s="49">
        <f t="shared" si="1"/>
        <v>7.096885002664359E-2</v>
      </c>
    </row>
    <row r="134" spans="2:44">
      <c r="B134" s="44">
        <v>9</v>
      </c>
      <c r="C134" s="45">
        <v>42709</v>
      </c>
      <c r="D134" s="44" t="s">
        <v>120</v>
      </c>
      <c r="E134" s="44" t="s">
        <v>121</v>
      </c>
      <c r="F134" s="44" t="s">
        <v>56</v>
      </c>
      <c r="G134" s="44">
        <v>0.125</v>
      </c>
      <c r="H134" s="44" t="s">
        <v>122</v>
      </c>
      <c r="I134" s="46">
        <v>2250000</v>
      </c>
      <c r="J134" s="45">
        <v>42704</v>
      </c>
      <c r="K134" s="45">
        <v>42877</v>
      </c>
      <c r="L134" s="45">
        <v>42866</v>
      </c>
      <c r="M134" s="44">
        <v>0</v>
      </c>
      <c r="N134" s="44">
        <v>0.92818000000000001</v>
      </c>
      <c r="O134" s="44">
        <v>6.25E-2</v>
      </c>
      <c r="P134" s="44"/>
      <c r="Q134" s="44">
        <v>5</v>
      </c>
      <c r="R134" s="44">
        <v>1.73E-3</v>
      </c>
      <c r="S134" s="44">
        <v>188</v>
      </c>
      <c r="T134" s="44">
        <v>188.00360000000001</v>
      </c>
      <c r="U134" s="44"/>
      <c r="V134" s="44">
        <v>39.964089999999999</v>
      </c>
      <c r="W134" s="44">
        <v>-1.49</v>
      </c>
      <c r="X134" s="44">
        <v>-1.5</v>
      </c>
      <c r="Y134" s="44">
        <v>-1.49</v>
      </c>
      <c r="Z134" s="44">
        <v>-1.48</v>
      </c>
      <c r="AA134" s="44">
        <v>4230081147</v>
      </c>
      <c r="AB134" s="44">
        <v>264.88330000000002</v>
      </c>
      <c r="AC134" s="44">
        <v>42644</v>
      </c>
      <c r="AD134" s="44">
        <v>264.88600000000002</v>
      </c>
      <c r="AE134" s="44">
        <v>42689</v>
      </c>
      <c r="AF134" s="44">
        <v>1</v>
      </c>
      <c r="AG134" s="44"/>
      <c r="AH134" s="44"/>
      <c r="AI134" s="44">
        <v>0.87</v>
      </c>
      <c r="AJ134" s="44">
        <v>0.69</v>
      </c>
      <c r="AK134" s="44">
        <v>39.32</v>
      </c>
      <c r="AL134" s="44">
        <v>1561.66</v>
      </c>
      <c r="AM134" s="44">
        <v>1605.01</v>
      </c>
      <c r="AN134" s="44">
        <v>39.61</v>
      </c>
      <c r="AO134" s="44">
        <v>39.61</v>
      </c>
      <c r="AP134" s="44">
        <v>39.61</v>
      </c>
      <c r="AQ134" s="44">
        <v>39.619999999999997</v>
      </c>
      <c r="AR134" s="49">
        <f t="shared" si="1"/>
        <v>8.7228345153930516E-3</v>
      </c>
    </row>
    <row r="135" spans="2:44">
      <c r="B135" s="44">
        <v>9</v>
      </c>
      <c r="C135" s="45">
        <v>42709</v>
      </c>
      <c r="D135" s="44" t="s">
        <v>123</v>
      </c>
      <c r="E135" s="44" t="s">
        <v>124</v>
      </c>
      <c r="F135" s="44" t="s">
        <v>56</v>
      </c>
      <c r="G135" s="44">
        <v>0.125</v>
      </c>
      <c r="H135" s="44" t="s">
        <v>125</v>
      </c>
      <c r="I135" s="46">
        <v>10953298</v>
      </c>
      <c r="J135" s="45">
        <v>42635</v>
      </c>
      <c r="K135" s="45">
        <v>42816</v>
      </c>
      <c r="L135" s="45">
        <v>42807</v>
      </c>
      <c r="M135" s="44">
        <v>0</v>
      </c>
      <c r="N135" s="44">
        <v>0.59116000000000002</v>
      </c>
      <c r="O135" s="44">
        <v>6.25E-2</v>
      </c>
      <c r="P135" s="44"/>
      <c r="Q135" s="44">
        <v>74</v>
      </c>
      <c r="R135" s="44">
        <v>2.6450000000000001E-2</v>
      </c>
      <c r="S135" s="44">
        <v>194.04</v>
      </c>
      <c r="T135" s="44">
        <v>200.89080000000001</v>
      </c>
      <c r="U135" s="44"/>
      <c r="V135" s="44">
        <v>41.295580000000001</v>
      </c>
      <c r="W135" s="44">
        <v>-1.52</v>
      </c>
      <c r="X135" s="44">
        <v>-1.53</v>
      </c>
      <c r="Y135" s="44">
        <v>-1.51</v>
      </c>
      <c r="Z135" s="44">
        <v>-1.51</v>
      </c>
      <c r="AA135" s="44">
        <v>22004172138</v>
      </c>
      <c r="AB135" s="44">
        <v>255.8871</v>
      </c>
      <c r="AC135" s="44">
        <v>42644</v>
      </c>
      <c r="AD135" s="44">
        <v>264.88659999999999</v>
      </c>
      <c r="AE135" s="44">
        <v>42689</v>
      </c>
      <c r="AF135" s="44">
        <v>1.0349999999999999</v>
      </c>
      <c r="AG135" s="44"/>
      <c r="AH135" s="44"/>
      <c r="AI135" s="44">
        <v>4.54</v>
      </c>
      <c r="AJ135" s="44">
        <v>3.57</v>
      </c>
      <c r="AK135" s="44">
        <v>40.61</v>
      </c>
      <c r="AL135" s="44">
        <v>1666.7</v>
      </c>
      <c r="AM135" s="44">
        <v>1712.75</v>
      </c>
      <c r="AN135" s="44">
        <v>40.92</v>
      </c>
      <c r="AO135" s="44">
        <v>40.92</v>
      </c>
      <c r="AP135" s="44">
        <v>40.92</v>
      </c>
      <c r="AQ135" s="44">
        <v>40.93</v>
      </c>
      <c r="AR135" s="49">
        <f t="shared" ref="AR135:AR148" si="2">AA135/SUMIF($B$6:$B$148,B135,$AA$6:$AA$148)</f>
        <v>4.5374721084043661E-2</v>
      </c>
    </row>
    <row r="136" spans="2:44">
      <c r="B136" s="44">
        <v>9</v>
      </c>
      <c r="C136" s="45">
        <v>42709</v>
      </c>
      <c r="D136" s="44" t="s">
        <v>126</v>
      </c>
      <c r="E136" s="44" t="s">
        <v>127</v>
      </c>
      <c r="F136" s="44" t="s">
        <v>56</v>
      </c>
      <c r="G136" s="44">
        <v>0.375</v>
      </c>
      <c r="H136" s="44" t="s">
        <v>128</v>
      </c>
      <c r="I136" s="46">
        <v>12479737</v>
      </c>
      <c r="J136" s="45">
        <v>42635</v>
      </c>
      <c r="K136" s="45">
        <v>42816</v>
      </c>
      <c r="L136" s="45">
        <v>42807</v>
      </c>
      <c r="M136" s="44">
        <v>0</v>
      </c>
      <c r="N136" s="44">
        <v>0.59116000000000002</v>
      </c>
      <c r="O136" s="44">
        <v>0.1875</v>
      </c>
      <c r="P136" s="44"/>
      <c r="Q136" s="44">
        <v>74</v>
      </c>
      <c r="R136" s="44">
        <v>8.6099999999999996E-2</v>
      </c>
      <c r="S136" s="44">
        <v>224.35</v>
      </c>
      <c r="T136" s="44">
        <v>252.0805</v>
      </c>
      <c r="U136" s="44"/>
      <c r="V136" s="44">
        <v>45.295580000000001</v>
      </c>
      <c r="W136" s="44">
        <v>-1.53</v>
      </c>
      <c r="X136" s="44">
        <v>-1.54</v>
      </c>
      <c r="Y136" s="44">
        <v>-1.53</v>
      </c>
      <c r="Z136" s="44">
        <v>-1.52</v>
      </c>
      <c r="AA136" s="44">
        <v>31458984698</v>
      </c>
      <c r="AB136" s="44">
        <v>235.82900000000001</v>
      </c>
      <c r="AC136" s="44">
        <v>42644</v>
      </c>
      <c r="AD136" s="44">
        <v>264.8879</v>
      </c>
      <c r="AE136" s="44">
        <v>42689</v>
      </c>
      <c r="AF136" s="44">
        <v>1.123</v>
      </c>
      <c r="AG136" s="44"/>
      <c r="AH136" s="44"/>
      <c r="AI136" s="44">
        <v>6.49</v>
      </c>
      <c r="AJ136" s="44">
        <v>5.1100000000000003</v>
      </c>
      <c r="AK136" s="44">
        <v>43.11</v>
      </c>
      <c r="AL136" s="44">
        <v>1915.73</v>
      </c>
      <c r="AM136" s="44">
        <v>1967.12</v>
      </c>
      <c r="AN136" s="44">
        <v>43.44</v>
      </c>
      <c r="AO136" s="44">
        <v>43.45</v>
      </c>
      <c r="AP136" s="44">
        <v>43.45</v>
      </c>
      <c r="AQ136" s="44">
        <v>43.45</v>
      </c>
      <c r="AR136" s="49">
        <f t="shared" si="2"/>
        <v>6.4871454708983686E-2</v>
      </c>
    </row>
    <row r="137" spans="2:44">
      <c r="B137" s="44">
        <v>9</v>
      </c>
      <c r="C137" s="45">
        <v>42709</v>
      </c>
      <c r="D137" s="44" t="s">
        <v>129</v>
      </c>
      <c r="E137" s="44" t="s">
        <v>130</v>
      </c>
      <c r="F137" s="44" t="s">
        <v>56</v>
      </c>
      <c r="G137" s="44">
        <v>0.125</v>
      </c>
      <c r="H137" s="44" t="s">
        <v>131</v>
      </c>
      <c r="I137" s="46">
        <v>5250000</v>
      </c>
      <c r="J137" s="45">
        <v>42696</v>
      </c>
      <c r="K137" s="45">
        <v>42877</v>
      </c>
      <c r="L137" s="45">
        <v>42866</v>
      </c>
      <c r="M137" s="44">
        <v>0</v>
      </c>
      <c r="N137" s="44">
        <v>0.92818000000000001</v>
      </c>
      <c r="O137" s="44">
        <v>6.25E-2</v>
      </c>
      <c r="P137" s="44"/>
      <c r="Q137" s="44">
        <v>13</v>
      </c>
      <c r="R137" s="44">
        <v>4.5700000000000003E-3</v>
      </c>
      <c r="S137" s="44">
        <v>222.15</v>
      </c>
      <c r="T137" s="44">
        <v>225.95330000000001</v>
      </c>
      <c r="U137" s="44"/>
      <c r="V137" s="44">
        <v>48.964089999999999</v>
      </c>
      <c r="W137" s="44">
        <v>-1.55</v>
      </c>
      <c r="X137" s="44">
        <v>-1.55</v>
      </c>
      <c r="Y137" s="44">
        <v>-1.54</v>
      </c>
      <c r="Z137" s="44">
        <v>-1.54</v>
      </c>
      <c r="AA137" s="44">
        <v>11862549863</v>
      </c>
      <c r="AB137" s="44">
        <v>260.43450000000001</v>
      </c>
      <c r="AC137" s="44">
        <v>42644</v>
      </c>
      <c r="AD137" s="44">
        <v>264.8879</v>
      </c>
      <c r="AE137" s="44">
        <v>42689</v>
      </c>
      <c r="AF137" s="44">
        <v>1.0169999999999999</v>
      </c>
      <c r="AG137" s="44"/>
      <c r="AH137" s="44"/>
      <c r="AI137" s="44">
        <v>2.4500000000000002</v>
      </c>
      <c r="AJ137" s="44">
        <v>1.93</v>
      </c>
      <c r="AK137" s="44">
        <v>48.09</v>
      </c>
      <c r="AL137" s="44">
        <v>2338.3000000000002</v>
      </c>
      <c r="AM137" s="44">
        <v>2399.11</v>
      </c>
      <c r="AN137" s="44">
        <v>48.46</v>
      </c>
      <c r="AO137" s="44">
        <v>48.46</v>
      </c>
      <c r="AP137" s="44">
        <v>48.46</v>
      </c>
      <c r="AQ137" s="44">
        <v>48.47</v>
      </c>
      <c r="AR137" s="49">
        <f t="shared" si="2"/>
        <v>2.4461719714037322E-2</v>
      </c>
    </row>
    <row r="138" spans="2:44">
      <c r="B138" s="44">
        <v>9</v>
      </c>
      <c r="C138" s="45">
        <v>42709</v>
      </c>
      <c r="D138" s="44" t="s">
        <v>132</v>
      </c>
      <c r="E138" s="44" t="s">
        <v>133</v>
      </c>
      <c r="F138" s="44" t="s">
        <v>56</v>
      </c>
      <c r="G138" s="44">
        <v>0.125</v>
      </c>
      <c r="H138" s="44" t="s">
        <v>134</v>
      </c>
      <c r="I138" s="46">
        <v>12600000</v>
      </c>
      <c r="J138" s="45">
        <v>42635</v>
      </c>
      <c r="K138" s="45">
        <v>42816</v>
      </c>
      <c r="L138" s="45">
        <v>42807</v>
      </c>
      <c r="M138" s="44">
        <v>0</v>
      </c>
      <c r="N138" s="44">
        <v>0.59116000000000002</v>
      </c>
      <c r="O138" s="44">
        <v>6.25E-2</v>
      </c>
      <c r="P138" s="44"/>
      <c r="Q138" s="44">
        <v>74</v>
      </c>
      <c r="R138" s="44">
        <v>2.7109999999999999E-2</v>
      </c>
      <c r="S138" s="44">
        <v>233.15</v>
      </c>
      <c r="T138" s="44">
        <v>247.35730000000001</v>
      </c>
      <c r="U138" s="44"/>
      <c r="V138" s="44">
        <v>51.295580000000001</v>
      </c>
      <c r="W138" s="44">
        <v>-1.57</v>
      </c>
      <c r="X138" s="44">
        <v>-1.57</v>
      </c>
      <c r="Y138" s="44">
        <v>-1.56</v>
      </c>
      <c r="Z138" s="44">
        <v>-1.56</v>
      </c>
      <c r="AA138" s="44">
        <v>31167018488</v>
      </c>
      <c r="AB138" s="44">
        <v>249.7</v>
      </c>
      <c r="AC138" s="44">
        <v>42644</v>
      </c>
      <c r="AD138" s="44">
        <v>264.88679999999999</v>
      </c>
      <c r="AE138" s="44">
        <v>42689</v>
      </c>
      <c r="AF138" s="44">
        <v>1.0609999999999999</v>
      </c>
      <c r="AG138" s="44"/>
      <c r="AH138" s="44"/>
      <c r="AI138" s="44">
        <v>6.43</v>
      </c>
      <c r="AJ138" s="44">
        <v>5.0599999999999996</v>
      </c>
      <c r="AK138" s="44">
        <v>50.36</v>
      </c>
      <c r="AL138" s="44">
        <v>2564.84</v>
      </c>
      <c r="AM138" s="44">
        <v>2630.91</v>
      </c>
      <c r="AN138" s="44">
        <v>50.75</v>
      </c>
      <c r="AO138" s="44">
        <v>50.76</v>
      </c>
      <c r="AP138" s="44">
        <v>50.76</v>
      </c>
      <c r="AQ138" s="44">
        <v>50.76</v>
      </c>
      <c r="AR138" s="49">
        <f t="shared" si="2"/>
        <v>6.4269392279112172E-2</v>
      </c>
    </row>
    <row r="139" spans="2:44">
      <c r="B139" s="44">
        <v>10</v>
      </c>
      <c r="C139" s="45">
        <v>42709</v>
      </c>
      <c r="D139" s="44" t="s">
        <v>54</v>
      </c>
      <c r="E139" s="44" t="s">
        <v>55</v>
      </c>
      <c r="F139" s="44" t="s">
        <v>56</v>
      </c>
      <c r="G139" s="44">
        <v>1.25</v>
      </c>
      <c r="H139" s="44" t="s">
        <v>57</v>
      </c>
      <c r="I139" s="46">
        <v>11845531</v>
      </c>
      <c r="J139" s="45">
        <v>42696</v>
      </c>
      <c r="K139" s="45">
        <v>42877</v>
      </c>
      <c r="L139" s="45">
        <v>42866</v>
      </c>
      <c r="M139" s="44">
        <v>0</v>
      </c>
      <c r="N139" s="44">
        <v>0.92818000000000001</v>
      </c>
      <c r="O139" s="44">
        <v>0.625</v>
      </c>
      <c r="P139" s="44"/>
      <c r="Q139" s="44">
        <v>13</v>
      </c>
      <c r="R139" s="44">
        <v>6.1379999999999997E-2</v>
      </c>
      <c r="S139" s="44">
        <v>103.87</v>
      </c>
      <c r="T139" s="44">
        <v>142.08699999999999</v>
      </c>
      <c r="U139" s="44"/>
      <c r="V139" s="44">
        <v>0.96409</v>
      </c>
      <c r="W139" s="44">
        <v>-3.08</v>
      </c>
      <c r="X139" s="44">
        <v>-3.43</v>
      </c>
      <c r="Y139" s="44">
        <v>-2.94</v>
      </c>
      <c r="Z139" s="44">
        <v>-2.72</v>
      </c>
      <c r="AA139" s="44">
        <v>16830957857</v>
      </c>
      <c r="AB139" s="44">
        <v>193.72499999999999</v>
      </c>
      <c r="AC139" s="44">
        <v>42644</v>
      </c>
      <c r="AD139" s="44">
        <v>264.8879</v>
      </c>
      <c r="AE139" s="44">
        <v>42689</v>
      </c>
      <c r="AF139" s="44">
        <v>1.367</v>
      </c>
      <c r="AG139" s="44"/>
      <c r="AH139" s="44"/>
      <c r="AI139" s="44">
        <v>8.6300000000000008</v>
      </c>
      <c r="AJ139" s="44">
        <v>2.73</v>
      </c>
      <c r="AK139" s="44">
        <v>0.96</v>
      </c>
      <c r="AL139" s="44">
        <v>0.93</v>
      </c>
      <c r="AM139" s="44">
        <v>1.44</v>
      </c>
      <c r="AN139" s="44">
        <v>0.97</v>
      </c>
      <c r="AO139" s="44">
        <v>0.98</v>
      </c>
      <c r="AP139" s="44">
        <v>0.98</v>
      </c>
      <c r="AQ139" s="44">
        <v>0.98</v>
      </c>
      <c r="AR139" s="49">
        <f t="shared" si="2"/>
        <v>8.631237571576518E-2</v>
      </c>
    </row>
    <row r="140" spans="2:44">
      <c r="B140" s="44">
        <v>10</v>
      </c>
      <c r="C140" s="45">
        <v>42709</v>
      </c>
      <c r="D140" s="44" t="s">
        <v>58</v>
      </c>
      <c r="E140" s="44" t="s">
        <v>59</v>
      </c>
      <c r="F140" s="44" t="s">
        <v>56</v>
      </c>
      <c r="G140" s="44">
        <v>0.125</v>
      </c>
      <c r="H140" s="44" t="s">
        <v>60</v>
      </c>
      <c r="I140" s="46">
        <v>8182901</v>
      </c>
      <c r="J140" s="45">
        <v>42696</v>
      </c>
      <c r="K140" s="45">
        <v>42877</v>
      </c>
      <c r="L140" s="45">
        <v>42866</v>
      </c>
      <c r="M140" s="44">
        <v>0</v>
      </c>
      <c r="N140" s="44">
        <v>0.92818000000000001</v>
      </c>
      <c r="O140" s="44">
        <v>6.25E-2</v>
      </c>
      <c r="P140" s="44"/>
      <c r="Q140" s="44">
        <v>13</v>
      </c>
      <c r="R140" s="44">
        <v>4.7600000000000003E-3</v>
      </c>
      <c r="S140" s="44">
        <v>109.18</v>
      </c>
      <c r="T140" s="44">
        <v>115.776</v>
      </c>
      <c r="U140" s="44"/>
      <c r="V140" s="44">
        <v>2.9640900000000001</v>
      </c>
      <c r="W140" s="44">
        <v>-2.95</v>
      </c>
      <c r="X140" s="44">
        <v>-3.06</v>
      </c>
      <c r="Y140" s="44">
        <v>-2.9</v>
      </c>
      <c r="Z140" s="44">
        <v>-2.83</v>
      </c>
      <c r="AA140" s="44">
        <v>9473831906</v>
      </c>
      <c r="AB140" s="44">
        <v>249.8065</v>
      </c>
      <c r="AC140" s="44">
        <v>42644</v>
      </c>
      <c r="AD140" s="44">
        <v>264.88729999999998</v>
      </c>
      <c r="AE140" s="44">
        <v>42689</v>
      </c>
      <c r="AF140" s="44">
        <v>1.06</v>
      </c>
      <c r="AG140" s="44"/>
      <c r="AH140" s="44"/>
      <c r="AI140" s="44">
        <v>4.8600000000000003</v>
      </c>
      <c r="AJ140" s="44">
        <v>1.54</v>
      </c>
      <c r="AK140" s="44">
        <v>2.96</v>
      </c>
      <c r="AL140" s="44">
        <v>8.77</v>
      </c>
      <c r="AM140" s="44">
        <v>10.54</v>
      </c>
      <c r="AN140" s="44">
        <v>3</v>
      </c>
      <c r="AO140" s="44">
        <v>3</v>
      </c>
      <c r="AP140" s="44">
        <v>3</v>
      </c>
      <c r="AQ140" s="44">
        <v>3.01</v>
      </c>
      <c r="AR140" s="49">
        <f t="shared" si="2"/>
        <v>4.85836246449034E-2</v>
      </c>
    </row>
    <row r="141" spans="2:44">
      <c r="B141" s="44">
        <v>10</v>
      </c>
      <c r="C141" s="45">
        <v>42709</v>
      </c>
      <c r="D141" s="44">
        <v>908182</v>
      </c>
      <c r="E141" s="44" t="s">
        <v>61</v>
      </c>
      <c r="F141" s="44" t="s">
        <v>62</v>
      </c>
      <c r="G141" s="44">
        <v>2.5</v>
      </c>
      <c r="H141" s="44" t="s">
        <v>63</v>
      </c>
      <c r="I141" s="46">
        <v>6578995</v>
      </c>
      <c r="J141" s="45">
        <v>42659</v>
      </c>
      <c r="K141" s="45">
        <v>42841</v>
      </c>
      <c r="L141" s="45">
        <v>42830</v>
      </c>
      <c r="M141" s="44">
        <v>0</v>
      </c>
      <c r="N141" s="44">
        <v>0.72526999999999997</v>
      </c>
      <c r="O141" s="44">
        <v>1.25</v>
      </c>
      <c r="P141" s="44">
        <v>3.9834999999999998</v>
      </c>
      <c r="Q141" s="44">
        <v>50</v>
      </c>
      <c r="R141" s="44">
        <v>1.0943700000000001</v>
      </c>
      <c r="S141" s="44">
        <v>370.81</v>
      </c>
      <c r="T141" s="44">
        <v>371.90440000000001</v>
      </c>
      <c r="U141" s="44">
        <v>320.25279999999998</v>
      </c>
      <c r="V141" s="44">
        <v>3.3626399999999999</v>
      </c>
      <c r="W141" s="44">
        <v>-2.9</v>
      </c>
      <c r="X141" s="44">
        <v>-3.64</v>
      </c>
      <c r="Y141" s="44">
        <v>-2.59</v>
      </c>
      <c r="Z141" s="44">
        <v>-2.12</v>
      </c>
      <c r="AA141" s="44">
        <v>24467569784</v>
      </c>
      <c r="AB141" s="44">
        <v>82.965800000000002</v>
      </c>
      <c r="AC141" s="44">
        <v>42644</v>
      </c>
      <c r="AD141" s="44">
        <v>264.8</v>
      </c>
      <c r="AE141" s="44">
        <v>42689</v>
      </c>
      <c r="AF141" s="44">
        <v>3.1920000000000002</v>
      </c>
      <c r="AG141" s="44">
        <v>0.33333000000000002</v>
      </c>
      <c r="AH141" s="44">
        <v>264.39999999999998</v>
      </c>
      <c r="AI141" s="44">
        <v>12.55</v>
      </c>
      <c r="AJ141" s="44">
        <v>3.97</v>
      </c>
      <c r="AK141" s="44">
        <v>3.25</v>
      </c>
      <c r="AL141" s="44">
        <v>10.79</v>
      </c>
      <c r="AM141" s="44">
        <v>12.78</v>
      </c>
      <c r="AN141" s="44">
        <v>3.28</v>
      </c>
      <c r="AO141" s="44">
        <v>3.29</v>
      </c>
      <c r="AP141" s="44">
        <v>3.3</v>
      </c>
      <c r="AQ141" s="44">
        <v>3.31</v>
      </c>
      <c r="AR141" s="49">
        <f t="shared" si="2"/>
        <v>0.12547438440468739</v>
      </c>
    </row>
    <row r="142" spans="2:44">
      <c r="B142" s="44">
        <v>10</v>
      </c>
      <c r="C142" s="45">
        <v>42709</v>
      </c>
      <c r="D142" s="44" t="s">
        <v>64</v>
      </c>
      <c r="E142" s="44" t="s">
        <v>65</v>
      </c>
      <c r="F142" s="44" t="s">
        <v>56</v>
      </c>
      <c r="G142" s="44">
        <v>1.875</v>
      </c>
      <c r="H142" s="44" t="s">
        <v>66</v>
      </c>
      <c r="I142" s="46">
        <v>15743220</v>
      </c>
      <c r="J142" s="45">
        <v>42696</v>
      </c>
      <c r="K142" s="45">
        <v>42877</v>
      </c>
      <c r="L142" s="45">
        <v>42866</v>
      </c>
      <c r="M142" s="44">
        <v>0</v>
      </c>
      <c r="N142" s="44">
        <v>0.92818000000000001</v>
      </c>
      <c r="O142" s="44">
        <v>0.9375</v>
      </c>
      <c r="P142" s="44"/>
      <c r="Q142" s="44">
        <v>13</v>
      </c>
      <c r="R142" s="44">
        <v>8.6730000000000002E-2</v>
      </c>
      <c r="S142" s="44">
        <v>126.97</v>
      </c>
      <c r="T142" s="44">
        <v>163.6241</v>
      </c>
      <c r="U142" s="44"/>
      <c r="V142" s="44">
        <v>5.9640899999999997</v>
      </c>
      <c r="W142" s="44">
        <v>-2.38</v>
      </c>
      <c r="X142" s="44">
        <v>-2.44</v>
      </c>
      <c r="Y142" s="44">
        <v>-2.36</v>
      </c>
      <c r="Z142" s="44">
        <v>-2.3199999999999998</v>
      </c>
      <c r="AA142" s="44">
        <v>25759699914</v>
      </c>
      <c r="AB142" s="44">
        <v>205.65809999999999</v>
      </c>
      <c r="AC142" s="44">
        <v>42644</v>
      </c>
      <c r="AD142" s="44">
        <v>264.88760000000002</v>
      </c>
      <c r="AE142" s="44">
        <v>42689</v>
      </c>
      <c r="AF142" s="44">
        <v>1.288</v>
      </c>
      <c r="AG142" s="44"/>
      <c r="AH142" s="44"/>
      <c r="AI142" s="44">
        <v>13.21</v>
      </c>
      <c r="AJ142" s="44">
        <v>4.18</v>
      </c>
      <c r="AK142" s="44">
        <v>5.71</v>
      </c>
      <c r="AL142" s="44">
        <v>33.49</v>
      </c>
      <c r="AM142" s="44">
        <v>37.200000000000003</v>
      </c>
      <c r="AN142" s="44">
        <v>5.78</v>
      </c>
      <c r="AO142" s="44">
        <v>5.78</v>
      </c>
      <c r="AP142" s="44">
        <v>5.78</v>
      </c>
      <c r="AQ142" s="44">
        <v>5.78</v>
      </c>
      <c r="AR142" s="49">
        <f t="shared" si="2"/>
        <v>0.13210067520772903</v>
      </c>
    </row>
    <row r="143" spans="2:44">
      <c r="B143" s="44">
        <v>10</v>
      </c>
      <c r="C143" s="45">
        <v>42709</v>
      </c>
      <c r="D143" s="44" t="s">
        <v>67</v>
      </c>
      <c r="E143" s="44" t="s">
        <v>68</v>
      </c>
      <c r="F143" s="44" t="s">
        <v>56</v>
      </c>
      <c r="G143" s="44">
        <v>0.125</v>
      </c>
      <c r="H143" s="44" t="s">
        <v>69</v>
      </c>
      <c r="I143" s="46">
        <v>15243857</v>
      </c>
      <c r="J143" s="45">
        <v>42635</v>
      </c>
      <c r="K143" s="45">
        <v>42816</v>
      </c>
      <c r="L143" s="45">
        <v>42807</v>
      </c>
      <c r="M143" s="44">
        <v>0</v>
      </c>
      <c r="N143" s="44">
        <v>0.59116000000000002</v>
      </c>
      <c r="O143" s="44">
        <v>6.25E-2</v>
      </c>
      <c r="P143" s="44"/>
      <c r="Q143" s="44">
        <v>74</v>
      </c>
      <c r="R143" s="44">
        <v>2.792E-2</v>
      </c>
      <c r="S143" s="44">
        <v>116.76</v>
      </c>
      <c r="T143" s="44">
        <v>127.6092</v>
      </c>
      <c r="U143" s="44"/>
      <c r="V143" s="44">
        <v>7.2955800000000002</v>
      </c>
      <c r="W143" s="44">
        <v>-2.0499999999999998</v>
      </c>
      <c r="X143" s="44">
        <v>-2.1</v>
      </c>
      <c r="Y143" s="44">
        <v>-2.0299999999999998</v>
      </c>
      <c r="Z143" s="44">
        <v>-2</v>
      </c>
      <c r="AA143" s="44">
        <v>19452569682</v>
      </c>
      <c r="AB143" s="44">
        <v>242.4194</v>
      </c>
      <c r="AC143" s="44">
        <v>42644</v>
      </c>
      <c r="AD143" s="44">
        <v>264.88679999999999</v>
      </c>
      <c r="AE143" s="44">
        <v>42689</v>
      </c>
      <c r="AF143" s="44">
        <v>1.093</v>
      </c>
      <c r="AG143" s="44"/>
      <c r="AH143" s="44"/>
      <c r="AI143" s="44">
        <v>9.98</v>
      </c>
      <c r="AJ143" s="44">
        <v>3.16</v>
      </c>
      <c r="AK143" s="44">
        <v>7.27</v>
      </c>
      <c r="AL143" s="44">
        <v>52.94</v>
      </c>
      <c r="AM143" s="44">
        <v>57.72</v>
      </c>
      <c r="AN143" s="44">
        <v>7.34</v>
      </c>
      <c r="AO143" s="44">
        <v>7.34</v>
      </c>
      <c r="AP143" s="44">
        <v>7.34</v>
      </c>
      <c r="AQ143" s="44">
        <v>7.34</v>
      </c>
      <c r="AR143" s="49">
        <f t="shared" si="2"/>
        <v>9.9756503301539151E-2</v>
      </c>
    </row>
    <row r="144" spans="2:44">
      <c r="B144" s="44">
        <v>10</v>
      </c>
      <c r="C144" s="45">
        <v>42709</v>
      </c>
      <c r="D144" s="44">
        <v>898302</v>
      </c>
      <c r="E144" s="44" t="s">
        <v>70</v>
      </c>
      <c r="F144" s="44" t="s">
        <v>62</v>
      </c>
      <c r="G144" s="44">
        <v>2.5</v>
      </c>
      <c r="H144" s="44" t="s">
        <v>69</v>
      </c>
      <c r="I144" s="46">
        <v>6821210</v>
      </c>
      <c r="J144" s="45">
        <v>42568</v>
      </c>
      <c r="K144" s="45">
        <v>42752</v>
      </c>
      <c r="L144" s="45">
        <v>42741</v>
      </c>
      <c r="M144" s="44">
        <v>0</v>
      </c>
      <c r="N144" s="44">
        <v>0.23369999999999999</v>
      </c>
      <c r="O144" s="44">
        <v>1.25</v>
      </c>
      <c r="P144" s="44">
        <v>3.3544</v>
      </c>
      <c r="Q144" s="44">
        <v>141</v>
      </c>
      <c r="R144" s="44">
        <v>2.5704899999999999</v>
      </c>
      <c r="S144" s="44">
        <v>364.91</v>
      </c>
      <c r="T144" s="44">
        <v>367.48050000000001</v>
      </c>
      <c r="U144" s="44">
        <v>273.68150000000003</v>
      </c>
      <c r="V144" s="44">
        <v>7.6168500000000003</v>
      </c>
      <c r="W144" s="44">
        <v>-2.09</v>
      </c>
      <c r="X144" s="44">
        <v>-2.44</v>
      </c>
      <c r="Y144" s="44">
        <v>-1.95</v>
      </c>
      <c r="Z144" s="44">
        <v>-1.73</v>
      </c>
      <c r="AA144" s="44">
        <v>25066616021</v>
      </c>
      <c r="AB144" s="44">
        <v>97.667900000000003</v>
      </c>
      <c r="AC144" s="44">
        <v>42644</v>
      </c>
      <c r="AD144" s="44">
        <v>264.8</v>
      </c>
      <c r="AE144" s="44">
        <v>42689</v>
      </c>
      <c r="AF144" s="44">
        <v>2.7109999999999999</v>
      </c>
      <c r="AG144" s="44">
        <v>0.83333000000000002</v>
      </c>
      <c r="AH144" s="44">
        <v>262.10000000000002</v>
      </c>
      <c r="AI144" s="44">
        <v>12.85</v>
      </c>
      <c r="AJ144" s="44">
        <v>4.07</v>
      </c>
      <c r="AK144" s="44">
        <v>7.05</v>
      </c>
      <c r="AL144" s="44">
        <v>52.25</v>
      </c>
      <c r="AM144" s="44">
        <v>56.96</v>
      </c>
      <c r="AN144" s="44">
        <v>7.1</v>
      </c>
      <c r="AO144" s="44">
        <v>7.11</v>
      </c>
      <c r="AP144" s="44">
        <v>7.12</v>
      </c>
      <c r="AQ144" s="44">
        <v>7.14</v>
      </c>
      <c r="AR144" s="49">
        <f t="shared" si="2"/>
        <v>0.12854640825017252</v>
      </c>
    </row>
    <row r="145" spans="2:44">
      <c r="B145" s="44">
        <v>10</v>
      </c>
      <c r="C145" s="45">
        <v>42709</v>
      </c>
      <c r="D145" s="44" t="s">
        <v>71</v>
      </c>
      <c r="E145" s="44" t="s">
        <v>72</v>
      </c>
      <c r="F145" s="44" t="s">
        <v>56</v>
      </c>
      <c r="G145" s="44">
        <v>0.125</v>
      </c>
      <c r="H145" s="44" t="s">
        <v>73</v>
      </c>
      <c r="I145" s="46">
        <v>8204768</v>
      </c>
      <c r="J145" s="45">
        <v>42635</v>
      </c>
      <c r="K145" s="45">
        <v>42816</v>
      </c>
      <c r="L145" s="45">
        <v>42807</v>
      </c>
      <c r="M145" s="44">
        <v>0</v>
      </c>
      <c r="N145" s="44">
        <v>0.59116000000000002</v>
      </c>
      <c r="O145" s="44">
        <v>6.25E-2</v>
      </c>
      <c r="P145" s="44"/>
      <c r="Q145" s="44">
        <v>74</v>
      </c>
      <c r="R145" s="44">
        <v>2.6210000000000001E-2</v>
      </c>
      <c r="S145" s="44">
        <v>119.41</v>
      </c>
      <c r="T145" s="44">
        <v>122.5086</v>
      </c>
      <c r="U145" s="44"/>
      <c r="V145" s="44">
        <v>9.2955799999999993</v>
      </c>
      <c r="W145" s="44">
        <v>-1.83</v>
      </c>
      <c r="X145" s="44">
        <v>-1.86</v>
      </c>
      <c r="Y145" s="44">
        <v>-1.81</v>
      </c>
      <c r="Z145" s="44">
        <v>-1.79</v>
      </c>
      <c r="AA145" s="44">
        <v>10051548810</v>
      </c>
      <c r="AB145" s="44">
        <v>258.24189999999999</v>
      </c>
      <c r="AC145" s="44">
        <v>42644</v>
      </c>
      <c r="AD145" s="44">
        <v>264.88650000000001</v>
      </c>
      <c r="AE145" s="44">
        <v>42689</v>
      </c>
      <c r="AF145" s="44">
        <v>1.026</v>
      </c>
      <c r="AG145" s="44"/>
      <c r="AH145" s="44"/>
      <c r="AI145" s="44">
        <v>5.15</v>
      </c>
      <c r="AJ145" s="44">
        <v>1.63</v>
      </c>
      <c r="AK145" s="44">
        <v>9.25</v>
      </c>
      <c r="AL145" s="44">
        <v>85.82</v>
      </c>
      <c r="AM145" s="44">
        <v>92.08</v>
      </c>
      <c r="AN145" s="44">
        <v>9.33</v>
      </c>
      <c r="AO145" s="44">
        <v>9.33</v>
      </c>
      <c r="AP145" s="44">
        <v>9.33</v>
      </c>
      <c r="AQ145" s="44">
        <v>9.34</v>
      </c>
      <c r="AR145" s="49">
        <f t="shared" si="2"/>
        <v>5.1546267585314436E-2</v>
      </c>
    </row>
    <row r="146" spans="2:44">
      <c r="B146" s="44">
        <v>10</v>
      </c>
      <c r="C146" s="45">
        <v>42709</v>
      </c>
      <c r="D146" s="44" t="s">
        <v>74</v>
      </c>
      <c r="E146" s="44" t="s">
        <v>75</v>
      </c>
      <c r="F146" s="44" t="s">
        <v>56</v>
      </c>
      <c r="G146" s="44">
        <v>1.25</v>
      </c>
      <c r="H146" s="44" t="s">
        <v>76</v>
      </c>
      <c r="I146" s="46">
        <v>14170199</v>
      </c>
      <c r="J146" s="45">
        <v>42696</v>
      </c>
      <c r="K146" s="45">
        <v>42877</v>
      </c>
      <c r="L146" s="45">
        <v>42866</v>
      </c>
      <c r="M146" s="44">
        <v>0</v>
      </c>
      <c r="N146" s="44">
        <v>0.92818000000000001</v>
      </c>
      <c r="O146" s="44">
        <v>0.625</v>
      </c>
      <c r="P146" s="44"/>
      <c r="Q146" s="44">
        <v>13</v>
      </c>
      <c r="R146" s="44">
        <v>6.1269999999999998E-2</v>
      </c>
      <c r="S146" s="44">
        <v>136.12</v>
      </c>
      <c r="T146" s="44">
        <v>185.85550000000001</v>
      </c>
      <c r="U146" s="44"/>
      <c r="V146" s="44">
        <v>10.964090000000001</v>
      </c>
      <c r="W146" s="44">
        <v>-1.76</v>
      </c>
      <c r="X146" s="44">
        <v>-1.8</v>
      </c>
      <c r="Y146" s="44">
        <v>-1.75</v>
      </c>
      <c r="Z146" s="44">
        <v>-1.73</v>
      </c>
      <c r="AA146" s="44">
        <v>26336100243</v>
      </c>
      <c r="AB146" s="44">
        <v>194.0667</v>
      </c>
      <c r="AC146" s="44">
        <v>42644</v>
      </c>
      <c r="AD146" s="44">
        <v>264.88740000000001</v>
      </c>
      <c r="AE146" s="44">
        <v>42689</v>
      </c>
      <c r="AF146" s="44">
        <v>1.365</v>
      </c>
      <c r="AG146" s="44"/>
      <c r="AH146" s="44"/>
      <c r="AI146" s="44">
        <v>13.51</v>
      </c>
      <c r="AJ146" s="44">
        <v>4.28</v>
      </c>
      <c r="AK146" s="44">
        <v>10.4</v>
      </c>
      <c r="AL146" s="44">
        <v>111.78</v>
      </c>
      <c r="AM146" s="44">
        <v>119.03</v>
      </c>
      <c r="AN146" s="44">
        <v>10.49</v>
      </c>
      <c r="AO146" s="44">
        <v>10.49</v>
      </c>
      <c r="AP146" s="44">
        <v>10.49</v>
      </c>
      <c r="AQ146" s="44">
        <v>10.49</v>
      </c>
      <c r="AR146" s="49">
        <f t="shared" si="2"/>
        <v>0.13505656649936146</v>
      </c>
    </row>
    <row r="147" spans="2:44">
      <c r="B147" s="44">
        <v>10</v>
      </c>
      <c r="C147" s="45">
        <v>42709</v>
      </c>
      <c r="D147" s="44" t="s">
        <v>77</v>
      </c>
      <c r="E147" s="44" t="s">
        <v>78</v>
      </c>
      <c r="F147" s="44" t="s">
        <v>56</v>
      </c>
      <c r="G147" s="44">
        <v>0.125</v>
      </c>
      <c r="H147" s="44" t="s">
        <v>79</v>
      </c>
      <c r="I147" s="46">
        <v>14229213</v>
      </c>
      <c r="J147" s="45">
        <v>42635</v>
      </c>
      <c r="K147" s="45">
        <v>42816</v>
      </c>
      <c r="L147" s="45">
        <v>42807</v>
      </c>
      <c r="M147" s="44">
        <v>0</v>
      </c>
      <c r="N147" s="44">
        <v>0.59116000000000002</v>
      </c>
      <c r="O147" s="44">
        <v>6.25E-2</v>
      </c>
      <c r="P147" s="44"/>
      <c r="Q147" s="44">
        <v>74</v>
      </c>
      <c r="R147" s="44">
        <v>2.8510000000000001E-2</v>
      </c>
      <c r="S147" s="44">
        <v>124.63</v>
      </c>
      <c r="T147" s="44">
        <v>139.077</v>
      </c>
      <c r="U147" s="44"/>
      <c r="V147" s="44">
        <v>12.295579999999999</v>
      </c>
      <c r="W147" s="44">
        <v>-1.7</v>
      </c>
      <c r="X147" s="44">
        <v>-1.73</v>
      </c>
      <c r="Y147" s="44">
        <v>-1.69</v>
      </c>
      <c r="Z147" s="44">
        <v>-1.67</v>
      </c>
      <c r="AA147" s="44">
        <v>19789555927</v>
      </c>
      <c r="AB147" s="44">
        <v>237.42</v>
      </c>
      <c r="AC147" s="44">
        <v>42644</v>
      </c>
      <c r="AD147" s="44">
        <v>264.88709999999998</v>
      </c>
      <c r="AE147" s="44">
        <v>42689</v>
      </c>
      <c r="AF147" s="44">
        <v>1.1160000000000001</v>
      </c>
      <c r="AG147" s="44"/>
      <c r="AH147" s="44"/>
      <c r="AI147" s="44">
        <v>10.15</v>
      </c>
      <c r="AJ147" s="44">
        <v>3.21</v>
      </c>
      <c r="AK147" s="44">
        <v>12.21</v>
      </c>
      <c r="AL147" s="44">
        <v>149.84</v>
      </c>
      <c r="AM147" s="44">
        <v>158.6</v>
      </c>
      <c r="AN147" s="44">
        <v>12.32</v>
      </c>
      <c r="AO147" s="44">
        <v>12.32</v>
      </c>
      <c r="AP147" s="44">
        <v>12.32</v>
      </c>
      <c r="AQ147" s="44">
        <v>12.32</v>
      </c>
      <c r="AR147" s="49">
        <f t="shared" si="2"/>
        <v>0.10148463331271305</v>
      </c>
    </row>
    <row r="148" spans="2:44">
      <c r="B148" s="44">
        <v>10</v>
      </c>
      <c r="C148" s="45">
        <v>42709</v>
      </c>
      <c r="D148" s="44">
        <v>893266</v>
      </c>
      <c r="E148" s="44" t="s">
        <v>80</v>
      </c>
      <c r="F148" s="44" t="s">
        <v>62</v>
      </c>
      <c r="G148" s="44">
        <v>4.125</v>
      </c>
      <c r="H148" s="44" t="s">
        <v>81</v>
      </c>
      <c r="I148" s="46">
        <v>4841239</v>
      </c>
      <c r="J148" s="45">
        <v>42573</v>
      </c>
      <c r="K148" s="45">
        <v>42757</v>
      </c>
      <c r="L148" s="45">
        <v>42747</v>
      </c>
      <c r="M148" s="44">
        <v>0</v>
      </c>
      <c r="N148" s="44">
        <v>0.26086999999999999</v>
      </c>
      <c r="O148" s="44">
        <v>2.0625</v>
      </c>
      <c r="P148" s="44">
        <v>4.0012999999999996</v>
      </c>
      <c r="Q148" s="44">
        <v>136</v>
      </c>
      <c r="R148" s="44">
        <v>2.9574799999999999</v>
      </c>
      <c r="S148" s="44">
        <v>364.14</v>
      </c>
      <c r="T148" s="44">
        <v>367.09750000000003</v>
      </c>
      <c r="U148" s="44">
        <v>198.9419</v>
      </c>
      <c r="V148" s="44">
        <v>13.63043</v>
      </c>
      <c r="W148" s="44">
        <v>-1.75</v>
      </c>
      <c r="X148" s="44">
        <v>-1.97</v>
      </c>
      <c r="Y148" s="44">
        <v>-1.66</v>
      </c>
      <c r="Z148" s="44">
        <v>-1.52</v>
      </c>
      <c r="AA148" s="44">
        <v>17772066496</v>
      </c>
      <c r="AB148" s="44">
        <v>135.1</v>
      </c>
      <c r="AC148" s="44">
        <v>42644</v>
      </c>
      <c r="AD148" s="44">
        <v>264.8</v>
      </c>
      <c r="AE148" s="44">
        <v>42689</v>
      </c>
      <c r="AF148" s="44">
        <v>1.96</v>
      </c>
      <c r="AG148" s="44">
        <v>0.83333000000000002</v>
      </c>
      <c r="AH148" s="44">
        <v>262.10000000000002</v>
      </c>
      <c r="AI148" s="44">
        <v>9.11</v>
      </c>
      <c r="AJ148" s="44">
        <v>2.88</v>
      </c>
      <c r="AK148" s="44">
        <v>11.43</v>
      </c>
      <c r="AL148" s="44">
        <v>145.63999999999999</v>
      </c>
      <c r="AM148" s="44">
        <v>154.04</v>
      </c>
      <c r="AN148" s="44">
        <v>11.49</v>
      </c>
      <c r="AO148" s="44">
        <v>11.52</v>
      </c>
      <c r="AP148" s="44">
        <v>11.53</v>
      </c>
      <c r="AQ148" s="44">
        <v>11.58</v>
      </c>
      <c r="AR148" s="49">
        <f t="shared" si="2"/>
        <v>9.1138561077814387E-2</v>
      </c>
    </row>
  </sheetData>
  <mergeCells count="1">
    <mergeCell ref="B2:J2"/>
  </mergeCells>
  <pageMargins left="0.7" right="0.7" top="0.75" bottom="0.75" header="0.3" footer="0.3"/>
  <headerFooter>
    <oddHeader>&amp;R&amp;"Calibri"&amp;10&amp;K000000 CORPORATE&amp;1#_x000D_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A01D-9FB3-4858-9563-431F32D27AAF}">
  <dimension ref="B1:AR148"/>
  <sheetViews>
    <sheetView topLeftCell="B1" zoomScale="125" zoomScaleNormal="125" workbookViewId="0">
      <selection activeCell="B3" sqref="B3"/>
    </sheetView>
  </sheetViews>
  <sheetFormatPr defaultRowHeight="14.25"/>
  <cols>
    <col min="1" max="1" width="1" style="19" customWidth="1"/>
    <col min="2" max="2" width="6.875" style="19" customWidth="1"/>
    <col min="3" max="3" width="9.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3.6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9.875" style="19" bestFit="1" customWidth="1"/>
    <col min="22" max="22" width="12.125" style="19" bestFit="1" customWidth="1"/>
    <col min="23" max="23" width="9.875" style="19" bestFit="1" customWidth="1"/>
    <col min="24" max="24" width="17.625" style="19" bestFit="1" customWidth="1"/>
    <col min="25" max="25" width="25.125" style="19" bestFit="1" customWidth="1"/>
    <col min="26" max="26" width="19" style="19" bestFit="1" customWidth="1"/>
    <col min="27" max="43" width="19" style="19" customWidth="1"/>
    <col min="44" max="44" width="18.125" style="19" bestFit="1" customWidth="1"/>
    <col min="45" max="16384" width="9" style="19"/>
  </cols>
  <sheetData>
    <row r="1" spans="2:44" ht="99" customHeight="1"/>
    <row r="2" spans="2:44" ht="130.5" customHeight="1">
      <c r="B2" s="83" t="s">
        <v>145</v>
      </c>
      <c r="C2" s="83"/>
      <c r="D2" s="83"/>
      <c r="E2" s="83"/>
      <c r="F2" s="83"/>
      <c r="G2" s="83"/>
      <c r="H2" s="83"/>
      <c r="I2" s="83"/>
      <c r="J2" s="83"/>
    </row>
    <row r="3" spans="2:44" s="18" customFormat="1" ht="36" customHeight="1">
      <c r="B3" s="17"/>
      <c r="N3" s="26"/>
    </row>
    <row r="5" spans="2:44" s="27" customFormat="1">
      <c r="B5" s="64" t="s">
        <v>25</v>
      </c>
      <c r="C5" s="64" t="s">
        <v>26</v>
      </c>
      <c r="D5" s="64" t="s">
        <v>27</v>
      </c>
      <c r="E5" s="64" t="s">
        <v>28</v>
      </c>
      <c r="F5" s="64" t="s">
        <v>29</v>
      </c>
      <c r="G5" s="64" t="s">
        <v>30</v>
      </c>
      <c r="H5" s="64" t="s">
        <v>31</v>
      </c>
      <c r="I5" s="64" t="s">
        <v>32</v>
      </c>
      <c r="J5" s="64" t="s">
        <v>33</v>
      </c>
      <c r="K5" s="64" t="s">
        <v>34</v>
      </c>
      <c r="L5" s="64" t="s">
        <v>35</v>
      </c>
      <c r="M5" s="64" t="s">
        <v>36</v>
      </c>
      <c r="N5" s="65" t="s">
        <v>37</v>
      </c>
      <c r="O5" s="64" t="s">
        <v>38</v>
      </c>
      <c r="P5" s="64" t="s">
        <v>39</v>
      </c>
      <c r="Q5" s="64" t="s">
        <v>40</v>
      </c>
      <c r="R5" s="64" t="s">
        <v>41</v>
      </c>
      <c r="S5" s="64" t="s">
        <v>42</v>
      </c>
      <c r="T5" s="64" t="s">
        <v>43</v>
      </c>
      <c r="U5" s="64" t="s">
        <v>44</v>
      </c>
      <c r="V5" s="64" t="s">
        <v>45</v>
      </c>
      <c r="W5" s="64" t="s">
        <v>46</v>
      </c>
      <c r="X5" s="64" t="s">
        <v>47</v>
      </c>
      <c r="Y5" s="64" t="s">
        <v>48</v>
      </c>
      <c r="Z5" s="64" t="s">
        <v>49</v>
      </c>
      <c r="AA5" s="64" t="s">
        <v>50</v>
      </c>
      <c r="AB5" s="64" t="s">
        <v>146</v>
      </c>
      <c r="AC5" s="64" t="s">
        <v>147</v>
      </c>
      <c r="AD5" s="64" t="s">
        <v>148</v>
      </c>
      <c r="AE5" s="64" t="s">
        <v>149</v>
      </c>
      <c r="AF5" s="64" t="s">
        <v>150</v>
      </c>
      <c r="AG5" s="64" t="s">
        <v>151</v>
      </c>
      <c r="AH5" s="64" t="s">
        <v>152</v>
      </c>
      <c r="AI5" s="64" t="s">
        <v>153</v>
      </c>
      <c r="AJ5" s="64" t="s">
        <v>154</v>
      </c>
      <c r="AK5" s="64" t="s">
        <v>155</v>
      </c>
      <c r="AL5" s="64" t="s">
        <v>156</v>
      </c>
      <c r="AM5" s="64" t="s">
        <v>157</v>
      </c>
      <c r="AN5" s="64" t="s">
        <v>158</v>
      </c>
      <c r="AO5" s="64" t="s">
        <v>159</v>
      </c>
      <c r="AP5" s="64" t="s">
        <v>160</v>
      </c>
      <c r="AQ5" s="64" t="s">
        <v>161</v>
      </c>
      <c r="AR5" s="64" t="s">
        <v>157</v>
      </c>
    </row>
    <row r="6" spans="2:44">
      <c r="B6" s="66">
        <v>1</v>
      </c>
      <c r="C6" s="67">
        <v>42710</v>
      </c>
      <c r="D6" s="66" t="s">
        <v>54</v>
      </c>
      <c r="E6" s="66" t="s">
        <v>55</v>
      </c>
      <c r="F6" s="66" t="s">
        <v>56</v>
      </c>
      <c r="G6" s="66">
        <v>1.25</v>
      </c>
      <c r="H6" s="66" t="s">
        <v>57</v>
      </c>
      <c r="I6" s="68">
        <v>11845531</v>
      </c>
      <c r="J6" s="67">
        <v>42696</v>
      </c>
      <c r="K6" s="67">
        <v>42877</v>
      </c>
      <c r="L6" s="67">
        <v>42866</v>
      </c>
      <c r="M6" s="66">
        <v>0</v>
      </c>
      <c r="N6" s="66">
        <v>0.92264999999999997</v>
      </c>
      <c r="O6" s="66">
        <v>0.625</v>
      </c>
      <c r="P6" s="66"/>
      <c r="Q6" s="66">
        <v>14</v>
      </c>
      <c r="R6" s="66">
        <v>6.6100000000000006E-2</v>
      </c>
      <c r="S6" s="66">
        <v>103.88</v>
      </c>
      <c r="T6" s="66">
        <v>142.10329999999999</v>
      </c>
      <c r="U6" s="66"/>
      <c r="V6" s="66">
        <v>0.96133000000000002</v>
      </c>
      <c r="W6" s="66">
        <v>-3.09</v>
      </c>
      <c r="X6" s="66">
        <v>-3.42</v>
      </c>
      <c r="Y6" s="66">
        <v>-2.95</v>
      </c>
      <c r="Z6" s="66">
        <v>-2.74</v>
      </c>
      <c r="AA6" s="66">
        <v>16832890610</v>
      </c>
      <c r="AB6" s="66">
        <v>193.72499999999999</v>
      </c>
      <c r="AC6" s="69">
        <v>42644</v>
      </c>
      <c r="AD6" s="66">
        <v>264.88409999999999</v>
      </c>
      <c r="AE6" s="67">
        <v>42689</v>
      </c>
      <c r="AF6" s="66">
        <v>1.367</v>
      </c>
      <c r="AG6" s="66"/>
      <c r="AH6" s="66"/>
      <c r="AI6" s="66">
        <v>2.73</v>
      </c>
      <c r="AJ6" s="66">
        <v>2.73</v>
      </c>
      <c r="AK6" s="66">
        <v>0.96</v>
      </c>
      <c r="AL6" s="66">
        <v>0.92</v>
      </c>
      <c r="AM6" s="66">
        <v>1.44</v>
      </c>
      <c r="AN6" s="66">
        <v>0.97</v>
      </c>
      <c r="AO6" s="66">
        <v>0.97</v>
      </c>
      <c r="AP6" s="66">
        <v>0.97</v>
      </c>
      <c r="AQ6" s="66">
        <v>0.97</v>
      </c>
      <c r="AR6" s="66">
        <v>0.03</v>
      </c>
    </row>
    <row r="7" spans="2:44">
      <c r="B7" s="66">
        <v>1</v>
      </c>
      <c r="C7" s="67">
        <v>42710</v>
      </c>
      <c r="D7" s="66" t="s">
        <v>58</v>
      </c>
      <c r="E7" s="66" t="s">
        <v>59</v>
      </c>
      <c r="F7" s="66" t="s">
        <v>56</v>
      </c>
      <c r="G7" s="66">
        <v>0.125</v>
      </c>
      <c r="H7" s="66" t="s">
        <v>60</v>
      </c>
      <c r="I7" s="68">
        <v>8182901</v>
      </c>
      <c r="J7" s="67">
        <v>42696</v>
      </c>
      <c r="K7" s="67">
        <v>42877</v>
      </c>
      <c r="L7" s="67">
        <v>42866</v>
      </c>
      <c r="M7" s="66">
        <v>0</v>
      </c>
      <c r="N7" s="66">
        <v>0.92264999999999997</v>
      </c>
      <c r="O7" s="66">
        <v>6.25E-2</v>
      </c>
      <c r="P7" s="66"/>
      <c r="Q7" s="66">
        <v>14</v>
      </c>
      <c r="R7" s="66">
        <v>5.13E-3</v>
      </c>
      <c r="S7" s="66">
        <v>109.21</v>
      </c>
      <c r="T7" s="66">
        <v>115.807</v>
      </c>
      <c r="U7" s="66"/>
      <c r="V7" s="66">
        <v>2.9613299999999998</v>
      </c>
      <c r="W7" s="66">
        <v>-2.96</v>
      </c>
      <c r="X7" s="66">
        <v>-3.07</v>
      </c>
      <c r="Y7" s="66">
        <v>-2.91</v>
      </c>
      <c r="Z7" s="66">
        <v>-2.84</v>
      </c>
      <c r="AA7" s="66">
        <v>9476375569</v>
      </c>
      <c r="AB7" s="66">
        <v>249.8065</v>
      </c>
      <c r="AC7" s="69">
        <v>42644</v>
      </c>
      <c r="AD7" s="66">
        <v>264.88479999999998</v>
      </c>
      <c r="AE7" s="67">
        <v>42689</v>
      </c>
      <c r="AF7" s="66">
        <v>1.06</v>
      </c>
      <c r="AG7" s="66"/>
      <c r="AH7" s="66"/>
      <c r="AI7" s="66">
        <v>1.54</v>
      </c>
      <c r="AJ7" s="66">
        <v>1.54</v>
      </c>
      <c r="AK7" s="66">
        <v>2.96</v>
      </c>
      <c r="AL7" s="66">
        <v>8.75</v>
      </c>
      <c r="AM7" s="66">
        <v>10.53</v>
      </c>
      <c r="AN7" s="66">
        <v>3</v>
      </c>
      <c r="AO7" s="66">
        <v>3</v>
      </c>
      <c r="AP7" s="66">
        <v>3</v>
      </c>
      <c r="AQ7" s="66">
        <v>3</v>
      </c>
      <c r="AR7" s="66">
        <v>0.85</v>
      </c>
    </row>
    <row r="8" spans="2:44">
      <c r="B8" s="66">
        <v>1</v>
      </c>
      <c r="C8" s="67">
        <v>42710</v>
      </c>
      <c r="D8" s="66">
        <v>908182</v>
      </c>
      <c r="E8" s="66" t="s">
        <v>61</v>
      </c>
      <c r="F8" s="66" t="s">
        <v>62</v>
      </c>
      <c r="G8" s="66">
        <v>2.5</v>
      </c>
      <c r="H8" s="66" t="s">
        <v>63</v>
      </c>
      <c r="I8" s="68">
        <v>6578995</v>
      </c>
      <c r="J8" s="67">
        <v>42659</v>
      </c>
      <c r="K8" s="67">
        <v>42841</v>
      </c>
      <c r="L8" s="67">
        <v>42830</v>
      </c>
      <c r="M8" s="66">
        <v>0</v>
      </c>
      <c r="N8" s="66">
        <v>0.71977999999999998</v>
      </c>
      <c r="O8" s="66">
        <v>1.25</v>
      </c>
      <c r="P8" s="66">
        <v>3.9834999999999998</v>
      </c>
      <c r="Q8" s="66">
        <v>51</v>
      </c>
      <c r="R8" s="66">
        <v>1.11626</v>
      </c>
      <c r="S8" s="66">
        <v>370.88</v>
      </c>
      <c r="T8" s="66">
        <v>371.99630000000002</v>
      </c>
      <c r="U8" s="66">
        <v>320.2747</v>
      </c>
      <c r="V8" s="66">
        <v>3.35989</v>
      </c>
      <c r="W8" s="66">
        <v>-2.91</v>
      </c>
      <c r="X8" s="66">
        <v>-3.65</v>
      </c>
      <c r="Y8" s="66">
        <v>-2.6</v>
      </c>
      <c r="Z8" s="66">
        <v>-2.13</v>
      </c>
      <c r="AA8" s="66">
        <v>24473615049</v>
      </c>
      <c r="AB8" s="66">
        <v>82.965800000000002</v>
      </c>
      <c r="AC8" s="69">
        <v>42644</v>
      </c>
      <c r="AD8" s="66">
        <v>264.8</v>
      </c>
      <c r="AE8" s="67">
        <v>42689</v>
      </c>
      <c r="AF8" s="66">
        <v>3.1920000000000002</v>
      </c>
      <c r="AG8" s="66">
        <v>0.33333000000000002</v>
      </c>
      <c r="AH8" s="66">
        <v>264.39999999999998</v>
      </c>
      <c r="AI8" s="66">
        <v>3.97</v>
      </c>
      <c r="AJ8" s="66">
        <v>3.97</v>
      </c>
      <c r="AK8" s="66">
        <v>3.25</v>
      </c>
      <c r="AL8" s="66">
        <v>10.77</v>
      </c>
      <c r="AM8" s="66">
        <v>12.76</v>
      </c>
      <c r="AN8" s="66">
        <v>3.28</v>
      </c>
      <c r="AO8" s="66">
        <v>3.29</v>
      </c>
      <c r="AP8" s="66">
        <v>3.29</v>
      </c>
      <c r="AQ8" s="66">
        <v>3.31</v>
      </c>
      <c r="AR8" s="66">
        <v>0.94</v>
      </c>
    </row>
    <row r="9" spans="2:44">
      <c r="B9" s="66">
        <v>1</v>
      </c>
      <c r="C9" s="67">
        <v>42710</v>
      </c>
      <c r="D9" s="66" t="s">
        <v>64</v>
      </c>
      <c r="E9" s="66" t="s">
        <v>65</v>
      </c>
      <c r="F9" s="66" t="s">
        <v>56</v>
      </c>
      <c r="G9" s="66">
        <v>1.875</v>
      </c>
      <c r="H9" s="66" t="s">
        <v>66</v>
      </c>
      <c r="I9" s="68">
        <v>15743220</v>
      </c>
      <c r="J9" s="67">
        <v>42696</v>
      </c>
      <c r="K9" s="67">
        <v>42877</v>
      </c>
      <c r="L9" s="67">
        <v>42866</v>
      </c>
      <c r="M9" s="66">
        <v>0</v>
      </c>
      <c r="N9" s="66">
        <v>0.92264999999999997</v>
      </c>
      <c r="O9" s="66">
        <v>0.9375</v>
      </c>
      <c r="P9" s="66"/>
      <c r="Q9" s="66">
        <v>14</v>
      </c>
      <c r="R9" s="66">
        <v>9.3399999999999997E-2</v>
      </c>
      <c r="S9" s="66">
        <v>126.99</v>
      </c>
      <c r="T9" s="66">
        <v>163.654</v>
      </c>
      <c r="U9" s="66"/>
      <c r="V9" s="66">
        <v>5.9613300000000002</v>
      </c>
      <c r="W9" s="66">
        <v>-2.38</v>
      </c>
      <c r="X9" s="66">
        <v>-2.44</v>
      </c>
      <c r="Y9" s="66">
        <v>-2.36</v>
      </c>
      <c r="Z9" s="66">
        <v>-2.33</v>
      </c>
      <c r="AA9" s="66">
        <v>25764405565</v>
      </c>
      <c r="AB9" s="66">
        <v>205.65809999999999</v>
      </c>
      <c r="AC9" s="69">
        <v>42644</v>
      </c>
      <c r="AD9" s="66">
        <v>264.88350000000003</v>
      </c>
      <c r="AE9" s="67">
        <v>42689</v>
      </c>
      <c r="AF9" s="66">
        <v>1.288</v>
      </c>
      <c r="AG9" s="66"/>
      <c r="AH9" s="66"/>
      <c r="AI9" s="66">
        <v>4.18</v>
      </c>
      <c r="AJ9" s="66">
        <v>4.18</v>
      </c>
      <c r="AK9" s="66">
        <v>5.71</v>
      </c>
      <c r="AL9" s="66">
        <v>33.46</v>
      </c>
      <c r="AM9" s="66">
        <v>37.17</v>
      </c>
      <c r="AN9" s="66">
        <v>5.77</v>
      </c>
      <c r="AO9" s="66">
        <v>5.77</v>
      </c>
      <c r="AP9" s="66">
        <v>5.77</v>
      </c>
      <c r="AQ9" s="66">
        <v>5.78</v>
      </c>
      <c r="AR9" s="66">
        <v>2.11</v>
      </c>
    </row>
    <row r="10" spans="2:44">
      <c r="B10" s="66">
        <v>1</v>
      </c>
      <c r="C10" s="67">
        <v>42710</v>
      </c>
      <c r="D10" s="66" t="s">
        <v>67</v>
      </c>
      <c r="E10" s="66" t="s">
        <v>68</v>
      </c>
      <c r="F10" s="66" t="s">
        <v>56</v>
      </c>
      <c r="G10" s="66">
        <v>0.125</v>
      </c>
      <c r="H10" s="66" t="s">
        <v>69</v>
      </c>
      <c r="I10" s="68">
        <v>15243857</v>
      </c>
      <c r="J10" s="67">
        <v>42635</v>
      </c>
      <c r="K10" s="67">
        <v>42816</v>
      </c>
      <c r="L10" s="67">
        <v>42807</v>
      </c>
      <c r="M10" s="66">
        <v>0</v>
      </c>
      <c r="N10" s="66">
        <v>0.58564000000000005</v>
      </c>
      <c r="O10" s="66">
        <v>6.25E-2</v>
      </c>
      <c r="P10" s="66"/>
      <c r="Q10" s="66">
        <v>75</v>
      </c>
      <c r="R10" s="66">
        <v>2.8299999999999999E-2</v>
      </c>
      <c r="S10" s="66">
        <v>116.65</v>
      </c>
      <c r="T10" s="66">
        <v>127.4883</v>
      </c>
      <c r="U10" s="66"/>
      <c r="V10" s="66">
        <v>7.2928199999999999</v>
      </c>
      <c r="W10" s="66">
        <v>-2.04</v>
      </c>
      <c r="X10" s="66">
        <v>-2.08</v>
      </c>
      <c r="Y10" s="66">
        <v>-2.02</v>
      </c>
      <c r="Z10" s="66">
        <v>-1.99</v>
      </c>
      <c r="AA10" s="66">
        <v>19434127016</v>
      </c>
      <c r="AB10" s="66">
        <v>242.4194</v>
      </c>
      <c r="AC10" s="69">
        <v>42644</v>
      </c>
      <c r="AD10" s="66">
        <v>264.88440000000003</v>
      </c>
      <c r="AE10" s="67">
        <v>42689</v>
      </c>
      <c r="AF10" s="66">
        <v>1.093</v>
      </c>
      <c r="AG10" s="66"/>
      <c r="AH10" s="66"/>
      <c r="AI10" s="66">
        <v>3.15</v>
      </c>
      <c r="AJ10" s="66">
        <v>3.15</v>
      </c>
      <c r="AK10" s="66">
        <v>7.26</v>
      </c>
      <c r="AL10" s="66">
        <v>52.9</v>
      </c>
      <c r="AM10" s="66">
        <v>57.67</v>
      </c>
      <c r="AN10" s="66">
        <v>7.34</v>
      </c>
      <c r="AO10" s="66">
        <v>7.34</v>
      </c>
      <c r="AP10" s="66">
        <v>7.34</v>
      </c>
      <c r="AQ10" s="66">
        <v>7.34</v>
      </c>
      <c r="AR10" s="66">
        <v>3.41</v>
      </c>
    </row>
    <row r="11" spans="2:44">
      <c r="B11" s="66">
        <v>1</v>
      </c>
      <c r="C11" s="67">
        <v>42710</v>
      </c>
      <c r="D11" s="66">
        <v>898302</v>
      </c>
      <c r="E11" s="66" t="s">
        <v>70</v>
      </c>
      <c r="F11" s="66" t="s">
        <v>62</v>
      </c>
      <c r="G11" s="66">
        <v>2.5</v>
      </c>
      <c r="H11" s="66" t="s">
        <v>69</v>
      </c>
      <c r="I11" s="68">
        <v>6821210</v>
      </c>
      <c r="J11" s="67">
        <v>42568</v>
      </c>
      <c r="K11" s="67">
        <v>42752</v>
      </c>
      <c r="L11" s="67">
        <v>42741</v>
      </c>
      <c r="M11" s="66">
        <v>0</v>
      </c>
      <c r="N11" s="66">
        <v>0.22825999999999999</v>
      </c>
      <c r="O11" s="66">
        <v>1.25</v>
      </c>
      <c r="P11" s="66">
        <v>3.3544</v>
      </c>
      <c r="Q11" s="66">
        <v>142</v>
      </c>
      <c r="R11" s="66">
        <v>2.5887199999999999</v>
      </c>
      <c r="S11" s="66">
        <v>364.59</v>
      </c>
      <c r="T11" s="66">
        <v>367.17869999999999</v>
      </c>
      <c r="U11" s="66">
        <v>273.7</v>
      </c>
      <c r="V11" s="66">
        <v>7.6141300000000003</v>
      </c>
      <c r="W11" s="66">
        <v>-2.08</v>
      </c>
      <c r="X11" s="66">
        <v>-2.42</v>
      </c>
      <c r="Y11" s="66">
        <v>-1.94</v>
      </c>
      <c r="Z11" s="66">
        <v>-1.72</v>
      </c>
      <c r="AA11" s="66">
        <v>25046031685</v>
      </c>
      <c r="AB11" s="66">
        <v>97.667900000000003</v>
      </c>
      <c r="AC11" s="69">
        <v>42644</v>
      </c>
      <c r="AD11" s="66">
        <v>264.8</v>
      </c>
      <c r="AE11" s="67">
        <v>42689</v>
      </c>
      <c r="AF11" s="66">
        <v>2.7109999999999999</v>
      </c>
      <c r="AG11" s="66">
        <v>0.83333000000000002</v>
      </c>
      <c r="AH11" s="66">
        <v>262.10000000000002</v>
      </c>
      <c r="AI11" s="66">
        <v>4.07</v>
      </c>
      <c r="AJ11" s="66">
        <v>4.07</v>
      </c>
      <c r="AK11" s="66">
        <v>7.05</v>
      </c>
      <c r="AL11" s="66">
        <v>52.21</v>
      </c>
      <c r="AM11" s="66">
        <v>56.91</v>
      </c>
      <c r="AN11" s="66">
        <v>7.1</v>
      </c>
      <c r="AO11" s="66">
        <v>7.11</v>
      </c>
      <c r="AP11" s="66">
        <v>7.12</v>
      </c>
      <c r="AQ11" s="66">
        <v>7.14</v>
      </c>
      <c r="AR11" s="66">
        <v>5.83</v>
      </c>
    </row>
    <row r="12" spans="2:44">
      <c r="B12" s="66">
        <v>1</v>
      </c>
      <c r="C12" s="67">
        <v>42710</v>
      </c>
      <c r="D12" s="66" t="s">
        <v>71</v>
      </c>
      <c r="E12" s="66" t="s">
        <v>72</v>
      </c>
      <c r="F12" s="66" t="s">
        <v>56</v>
      </c>
      <c r="G12" s="66">
        <v>0.125</v>
      </c>
      <c r="H12" s="66" t="s">
        <v>73</v>
      </c>
      <c r="I12" s="68">
        <v>8204768</v>
      </c>
      <c r="J12" s="67">
        <v>42635</v>
      </c>
      <c r="K12" s="67">
        <v>42816</v>
      </c>
      <c r="L12" s="67">
        <v>42807</v>
      </c>
      <c r="M12" s="66">
        <v>0</v>
      </c>
      <c r="N12" s="66">
        <v>0.58564000000000005</v>
      </c>
      <c r="O12" s="66">
        <v>6.25E-2</v>
      </c>
      <c r="P12" s="66"/>
      <c r="Q12" s="66">
        <v>75</v>
      </c>
      <c r="R12" s="66">
        <v>2.656E-2</v>
      </c>
      <c r="S12" s="66">
        <v>119.28</v>
      </c>
      <c r="T12" s="66">
        <v>122.37439999999999</v>
      </c>
      <c r="U12" s="66"/>
      <c r="V12" s="66">
        <v>9.2928200000000007</v>
      </c>
      <c r="W12" s="66">
        <v>-1.81</v>
      </c>
      <c r="X12" s="66">
        <v>-1.85</v>
      </c>
      <c r="Y12" s="66">
        <v>-1.8</v>
      </c>
      <c r="Z12" s="66">
        <v>-1.78</v>
      </c>
      <c r="AA12" s="66">
        <v>10040539343</v>
      </c>
      <c r="AB12" s="66">
        <v>258.24189999999999</v>
      </c>
      <c r="AC12" s="69">
        <v>42644</v>
      </c>
      <c r="AD12" s="66">
        <v>264.88389999999998</v>
      </c>
      <c r="AE12" s="67">
        <v>42689</v>
      </c>
      <c r="AF12" s="66">
        <v>1.026</v>
      </c>
      <c r="AG12" s="66"/>
      <c r="AH12" s="66"/>
      <c r="AI12" s="66">
        <v>1.63</v>
      </c>
      <c r="AJ12" s="66">
        <v>1.63</v>
      </c>
      <c r="AK12" s="66">
        <v>9.25</v>
      </c>
      <c r="AL12" s="66">
        <v>85.76</v>
      </c>
      <c r="AM12" s="66">
        <v>92.02</v>
      </c>
      <c r="AN12" s="66">
        <v>9.33</v>
      </c>
      <c r="AO12" s="66">
        <v>9.33</v>
      </c>
      <c r="AP12" s="66">
        <v>9.33</v>
      </c>
      <c r="AQ12" s="66">
        <v>9.33</v>
      </c>
      <c r="AR12" s="66">
        <v>7.96</v>
      </c>
    </row>
    <row r="13" spans="2:44">
      <c r="B13" s="66">
        <v>1</v>
      </c>
      <c r="C13" s="67">
        <v>42710</v>
      </c>
      <c r="D13" s="66" t="s">
        <v>74</v>
      </c>
      <c r="E13" s="66" t="s">
        <v>75</v>
      </c>
      <c r="F13" s="66" t="s">
        <v>56</v>
      </c>
      <c r="G13" s="66">
        <v>1.25</v>
      </c>
      <c r="H13" s="66" t="s">
        <v>76</v>
      </c>
      <c r="I13" s="68">
        <v>14170199</v>
      </c>
      <c r="J13" s="67">
        <v>42696</v>
      </c>
      <c r="K13" s="67">
        <v>42877</v>
      </c>
      <c r="L13" s="67">
        <v>42866</v>
      </c>
      <c r="M13" s="66">
        <v>0</v>
      </c>
      <c r="N13" s="66">
        <v>0.92264999999999997</v>
      </c>
      <c r="O13" s="66">
        <v>0.625</v>
      </c>
      <c r="P13" s="66"/>
      <c r="Q13" s="66">
        <v>14</v>
      </c>
      <c r="R13" s="66">
        <v>6.5979999999999997E-2</v>
      </c>
      <c r="S13" s="66">
        <v>135.97999999999999</v>
      </c>
      <c r="T13" s="66">
        <v>185.66640000000001</v>
      </c>
      <c r="U13" s="66"/>
      <c r="V13" s="66">
        <v>10.96133</v>
      </c>
      <c r="W13" s="66">
        <v>-1.75</v>
      </c>
      <c r="X13" s="66">
        <v>-1.79</v>
      </c>
      <c r="Y13" s="66">
        <v>-1.74</v>
      </c>
      <c r="Z13" s="66">
        <v>-1.72</v>
      </c>
      <c r="AA13" s="66">
        <v>26309304736</v>
      </c>
      <c r="AB13" s="66">
        <v>194.0667</v>
      </c>
      <c r="AC13" s="69">
        <v>42644</v>
      </c>
      <c r="AD13" s="66">
        <v>264.88350000000003</v>
      </c>
      <c r="AE13" s="67">
        <v>42689</v>
      </c>
      <c r="AF13" s="66">
        <v>1.365</v>
      </c>
      <c r="AG13" s="66"/>
      <c r="AH13" s="66"/>
      <c r="AI13" s="66">
        <v>4.2699999999999996</v>
      </c>
      <c r="AJ13" s="66">
        <v>4.2699999999999996</v>
      </c>
      <c r="AK13" s="66">
        <v>10.39</v>
      </c>
      <c r="AL13" s="66">
        <v>111.72</v>
      </c>
      <c r="AM13" s="66">
        <v>118.96</v>
      </c>
      <c r="AN13" s="66">
        <v>10.48</v>
      </c>
      <c r="AO13" s="66">
        <v>10.49</v>
      </c>
      <c r="AP13" s="66">
        <v>10.49</v>
      </c>
      <c r="AQ13" s="66">
        <v>10.49</v>
      </c>
      <c r="AR13" s="66">
        <v>8.4</v>
      </c>
    </row>
    <row r="14" spans="2:44">
      <c r="B14" s="66">
        <v>1</v>
      </c>
      <c r="C14" s="67">
        <v>42710</v>
      </c>
      <c r="D14" s="66" t="s">
        <v>77</v>
      </c>
      <c r="E14" s="66" t="s">
        <v>78</v>
      </c>
      <c r="F14" s="66" t="s">
        <v>56</v>
      </c>
      <c r="G14" s="66">
        <v>0.125</v>
      </c>
      <c r="H14" s="66" t="s">
        <v>79</v>
      </c>
      <c r="I14" s="68">
        <v>14229213</v>
      </c>
      <c r="J14" s="67">
        <v>42635</v>
      </c>
      <c r="K14" s="67">
        <v>42816</v>
      </c>
      <c r="L14" s="67">
        <v>42807</v>
      </c>
      <c r="M14" s="66">
        <v>0</v>
      </c>
      <c r="N14" s="66">
        <v>0.58564000000000005</v>
      </c>
      <c r="O14" s="66">
        <v>6.25E-2</v>
      </c>
      <c r="P14" s="66"/>
      <c r="Q14" s="66">
        <v>75</v>
      </c>
      <c r="R14" s="66">
        <v>2.8889999999999999E-2</v>
      </c>
      <c r="S14" s="66">
        <v>124.55</v>
      </c>
      <c r="T14" s="66">
        <v>138.98679999999999</v>
      </c>
      <c r="U14" s="66"/>
      <c r="V14" s="66">
        <v>12.292820000000001</v>
      </c>
      <c r="W14" s="66">
        <v>-1.7</v>
      </c>
      <c r="X14" s="66">
        <v>-1.72</v>
      </c>
      <c r="Y14" s="66">
        <v>-1.69</v>
      </c>
      <c r="Z14" s="66">
        <v>-1.67</v>
      </c>
      <c r="AA14" s="66">
        <v>19776733170</v>
      </c>
      <c r="AB14" s="66">
        <v>237.42</v>
      </c>
      <c r="AC14" s="69">
        <v>42644</v>
      </c>
      <c r="AD14" s="66">
        <v>264.88470000000001</v>
      </c>
      <c r="AE14" s="67">
        <v>42689</v>
      </c>
      <c r="AF14" s="66">
        <v>1.1160000000000001</v>
      </c>
      <c r="AG14" s="66"/>
      <c r="AH14" s="66"/>
      <c r="AI14" s="66">
        <v>3.21</v>
      </c>
      <c r="AJ14" s="66">
        <v>3.21</v>
      </c>
      <c r="AK14" s="66">
        <v>12.21</v>
      </c>
      <c r="AL14" s="66">
        <v>149.78</v>
      </c>
      <c r="AM14" s="66">
        <v>158.52000000000001</v>
      </c>
      <c r="AN14" s="66">
        <v>12.31</v>
      </c>
      <c r="AO14" s="66">
        <v>12.32</v>
      </c>
      <c r="AP14" s="66">
        <v>12.32</v>
      </c>
      <c r="AQ14" s="66">
        <v>12.32</v>
      </c>
      <c r="AR14" s="66">
        <v>11.13</v>
      </c>
    </row>
    <row r="15" spans="2:44">
      <c r="B15" s="66">
        <v>1</v>
      </c>
      <c r="C15" s="67">
        <v>42710</v>
      </c>
      <c r="D15" s="66">
        <v>893266</v>
      </c>
      <c r="E15" s="66" t="s">
        <v>80</v>
      </c>
      <c r="F15" s="66" t="s">
        <v>62</v>
      </c>
      <c r="G15" s="66">
        <v>4.125</v>
      </c>
      <c r="H15" s="66" t="s">
        <v>81</v>
      </c>
      <c r="I15" s="68">
        <v>4841239</v>
      </c>
      <c r="J15" s="67">
        <v>42573</v>
      </c>
      <c r="K15" s="67">
        <v>42757</v>
      </c>
      <c r="L15" s="67">
        <v>42747</v>
      </c>
      <c r="M15" s="66">
        <v>0</v>
      </c>
      <c r="N15" s="66">
        <v>0.25542999999999999</v>
      </c>
      <c r="O15" s="66">
        <v>2.0625</v>
      </c>
      <c r="P15" s="66">
        <v>4.0012999999999996</v>
      </c>
      <c r="Q15" s="66">
        <v>137</v>
      </c>
      <c r="R15" s="66">
        <v>2.9792299999999998</v>
      </c>
      <c r="S15" s="66">
        <v>364.07</v>
      </c>
      <c r="T15" s="66">
        <v>367.04919999999998</v>
      </c>
      <c r="U15" s="66">
        <v>198.964</v>
      </c>
      <c r="V15" s="66">
        <v>13.62772</v>
      </c>
      <c r="W15" s="66">
        <v>-1.74</v>
      </c>
      <c r="X15" s="66">
        <v>-1.96</v>
      </c>
      <c r="Y15" s="66">
        <v>-1.65</v>
      </c>
      <c r="Z15" s="66">
        <v>-1.52</v>
      </c>
      <c r="AA15" s="66">
        <v>17769730414</v>
      </c>
      <c r="AB15" s="66">
        <v>135.1</v>
      </c>
      <c r="AC15" s="69">
        <v>42644</v>
      </c>
      <c r="AD15" s="66">
        <v>264.8</v>
      </c>
      <c r="AE15" s="67">
        <v>42689</v>
      </c>
      <c r="AF15" s="66">
        <v>1.96</v>
      </c>
      <c r="AG15" s="66">
        <v>0.83333000000000002</v>
      </c>
      <c r="AH15" s="66">
        <v>262.10000000000002</v>
      </c>
      <c r="AI15" s="66">
        <v>2.88</v>
      </c>
      <c r="AJ15" s="66">
        <v>2.88</v>
      </c>
      <c r="AK15" s="66">
        <v>11.43</v>
      </c>
      <c r="AL15" s="66">
        <v>145.57</v>
      </c>
      <c r="AM15" s="66">
        <v>153.96</v>
      </c>
      <c r="AN15" s="66">
        <v>11.49</v>
      </c>
      <c r="AO15" s="66">
        <v>11.51</v>
      </c>
      <c r="AP15" s="66">
        <v>11.53</v>
      </c>
      <c r="AQ15" s="66">
        <v>11.57</v>
      </c>
      <c r="AR15" s="66">
        <v>14.23</v>
      </c>
    </row>
    <row r="16" spans="2:44">
      <c r="B16" s="66">
        <v>1</v>
      </c>
      <c r="C16" s="67">
        <v>42710</v>
      </c>
      <c r="D16" s="66" t="s">
        <v>82</v>
      </c>
      <c r="E16" s="66" t="s">
        <v>83</v>
      </c>
      <c r="F16" s="66" t="s">
        <v>56</v>
      </c>
      <c r="G16" s="66">
        <v>1.25</v>
      </c>
      <c r="H16" s="66" t="s">
        <v>84</v>
      </c>
      <c r="I16" s="68">
        <v>13459618</v>
      </c>
      <c r="J16" s="67">
        <v>42696</v>
      </c>
      <c r="K16" s="67">
        <v>42877</v>
      </c>
      <c r="L16" s="67">
        <v>42866</v>
      </c>
      <c r="M16" s="66">
        <v>0</v>
      </c>
      <c r="N16" s="66">
        <v>0.92264999999999997</v>
      </c>
      <c r="O16" s="66">
        <v>0.625</v>
      </c>
      <c r="P16" s="66"/>
      <c r="Q16" s="66">
        <v>14</v>
      </c>
      <c r="R16" s="66">
        <v>5.8970000000000002E-2</v>
      </c>
      <c r="S16" s="66">
        <v>152.47</v>
      </c>
      <c r="T16" s="66">
        <v>186.06020000000001</v>
      </c>
      <c r="U16" s="66"/>
      <c r="V16" s="66">
        <v>15.96133</v>
      </c>
      <c r="W16" s="66">
        <v>-1.64</v>
      </c>
      <c r="X16" s="66">
        <v>-1.66</v>
      </c>
      <c r="Y16" s="66">
        <v>-1.63</v>
      </c>
      <c r="Z16" s="66">
        <v>-1.62</v>
      </c>
      <c r="AA16" s="66">
        <v>25042988998</v>
      </c>
      <c r="AB16" s="66">
        <v>217.13229999999999</v>
      </c>
      <c r="AC16" s="69">
        <v>42644</v>
      </c>
      <c r="AD16" s="66">
        <v>264.88400000000001</v>
      </c>
      <c r="AE16" s="67">
        <v>42689</v>
      </c>
      <c r="AF16" s="66">
        <v>1.22</v>
      </c>
      <c r="AG16" s="66"/>
      <c r="AH16" s="66"/>
      <c r="AI16" s="66">
        <v>4.07</v>
      </c>
      <c r="AJ16" s="66">
        <v>4.07</v>
      </c>
      <c r="AK16" s="66">
        <v>14.85</v>
      </c>
      <c r="AL16" s="66">
        <v>230.68</v>
      </c>
      <c r="AM16" s="66">
        <v>242.01</v>
      </c>
      <c r="AN16" s="66">
        <v>14.97</v>
      </c>
      <c r="AO16" s="66">
        <v>14.97</v>
      </c>
      <c r="AP16" s="66">
        <v>14.97</v>
      </c>
      <c r="AQ16" s="66">
        <v>14.98</v>
      </c>
      <c r="AR16" s="66">
        <v>14.63</v>
      </c>
    </row>
    <row r="17" spans="2:44">
      <c r="B17" s="66">
        <v>1</v>
      </c>
      <c r="C17" s="67">
        <v>42710</v>
      </c>
      <c r="D17" s="66" t="s">
        <v>85</v>
      </c>
      <c r="E17" s="66" t="s">
        <v>86</v>
      </c>
      <c r="F17" s="66" t="s">
        <v>56</v>
      </c>
      <c r="G17" s="66">
        <v>0.75</v>
      </c>
      <c r="H17" s="66" t="s">
        <v>87</v>
      </c>
      <c r="I17" s="68">
        <v>14570332</v>
      </c>
      <c r="J17" s="67">
        <v>42635</v>
      </c>
      <c r="K17" s="67">
        <v>42816</v>
      </c>
      <c r="L17" s="67">
        <v>42807</v>
      </c>
      <c r="M17" s="66">
        <v>0</v>
      </c>
      <c r="N17" s="66">
        <v>0.58564000000000005</v>
      </c>
      <c r="O17" s="66">
        <v>0.375</v>
      </c>
      <c r="P17" s="66"/>
      <c r="Q17" s="66">
        <v>75</v>
      </c>
      <c r="R17" s="66">
        <v>0.17724000000000001</v>
      </c>
      <c r="S17" s="66">
        <v>146.12</v>
      </c>
      <c r="T17" s="66">
        <v>166.8432</v>
      </c>
      <c r="U17" s="66"/>
      <c r="V17" s="66">
        <v>17.292819999999999</v>
      </c>
      <c r="W17" s="66">
        <v>-1.58</v>
      </c>
      <c r="X17" s="66">
        <v>-1.6</v>
      </c>
      <c r="Y17" s="66">
        <v>-1.58</v>
      </c>
      <c r="Z17" s="66">
        <v>-1.56</v>
      </c>
      <c r="AA17" s="66">
        <v>24309603624</v>
      </c>
      <c r="AB17" s="66">
        <v>232.22900000000001</v>
      </c>
      <c r="AC17" s="69">
        <v>42644</v>
      </c>
      <c r="AD17" s="66">
        <v>264.88279999999997</v>
      </c>
      <c r="AE17" s="67">
        <v>42689</v>
      </c>
      <c r="AF17" s="66">
        <v>1.141</v>
      </c>
      <c r="AG17" s="66"/>
      <c r="AH17" s="66"/>
      <c r="AI17" s="66">
        <v>3.95</v>
      </c>
      <c r="AJ17" s="66">
        <v>3.95</v>
      </c>
      <c r="AK17" s="66">
        <v>16.46</v>
      </c>
      <c r="AL17" s="66">
        <v>279.5</v>
      </c>
      <c r="AM17" s="66">
        <v>292.29000000000002</v>
      </c>
      <c r="AN17" s="66">
        <v>16.59</v>
      </c>
      <c r="AO17" s="66">
        <v>16.59</v>
      </c>
      <c r="AP17" s="66">
        <v>16.59</v>
      </c>
      <c r="AQ17" s="66">
        <v>16.59</v>
      </c>
      <c r="AR17" s="66">
        <v>18.239999999999998</v>
      </c>
    </row>
    <row r="18" spans="2:44">
      <c r="B18" s="66">
        <v>1</v>
      </c>
      <c r="C18" s="67">
        <v>42710</v>
      </c>
      <c r="D18" s="66">
        <v>3179082</v>
      </c>
      <c r="E18" s="66" t="s">
        <v>88</v>
      </c>
      <c r="F18" s="66" t="s">
        <v>62</v>
      </c>
      <c r="G18" s="66">
        <v>2</v>
      </c>
      <c r="H18" s="66" t="s">
        <v>89</v>
      </c>
      <c r="I18" s="68">
        <v>9083989</v>
      </c>
      <c r="J18" s="67">
        <v>42577</v>
      </c>
      <c r="K18" s="67">
        <v>42761</v>
      </c>
      <c r="L18" s="67">
        <v>42752</v>
      </c>
      <c r="M18" s="66">
        <v>0</v>
      </c>
      <c r="N18" s="66">
        <v>0.27717000000000003</v>
      </c>
      <c r="O18" s="66">
        <v>1</v>
      </c>
      <c r="P18" s="66">
        <v>1.5098</v>
      </c>
      <c r="Q18" s="66">
        <v>133</v>
      </c>
      <c r="R18" s="66">
        <v>1.0913200000000001</v>
      </c>
      <c r="S18" s="66">
        <v>262.95999999999998</v>
      </c>
      <c r="T18" s="66">
        <v>264.05130000000003</v>
      </c>
      <c r="U18" s="66">
        <v>153.62010000000001</v>
      </c>
      <c r="V18" s="66">
        <v>18.138590000000001</v>
      </c>
      <c r="W18" s="66">
        <v>-1.64</v>
      </c>
      <c r="X18" s="66">
        <v>-1.79</v>
      </c>
      <c r="Y18" s="66">
        <v>-1.57</v>
      </c>
      <c r="Z18" s="66">
        <v>-1.47</v>
      </c>
      <c r="AA18" s="66">
        <v>23986392660</v>
      </c>
      <c r="AB18" s="66">
        <v>173.6</v>
      </c>
      <c r="AC18" s="69">
        <v>42644</v>
      </c>
      <c r="AD18" s="66">
        <v>264.8</v>
      </c>
      <c r="AE18" s="67">
        <v>42689</v>
      </c>
      <c r="AF18" s="66">
        <v>1.5249999999999999</v>
      </c>
      <c r="AG18" s="66">
        <v>0.83333000000000002</v>
      </c>
      <c r="AH18" s="66">
        <v>262.10000000000002</v>
      </c>
      <c r="AI18" s="66">
        <v>3.89</v>
      </c>
      <c r="AJ18" s="66">
        <v>3.89</v>
      </c>
      <c r="AK18" s="66">
        <v>16.07</v>
      </c>
      <c r="AL18" s="66">
        <v>278.43</v>
      </c>
      <c r="AM18" s="66">
        <v>291.20999999999998</v>
      </c>
      <c r="AN18" s="66">
        <v>16.149999999999999</v>
      </c>
      <c r="AO18" s="66">
        <v>16.18</v>
      </c>
      <c r="AP18" s="66">
        <v>16.2</v>
      </c>
      <c r="AQ18" s="66">
        <v>16.239999999999998</v>
      </c>
      <c r="AR18" s="66">
        <v>18.86</v>
      </c>
    </row>
    <row r="19" spans="2:44">
      <c r="B19" s="66">
        <v>1</v>
      </c>
      <c r="C19" s="67">
        <v>42710</v>
      </c>
      <c r="D19" s="66" t="s">
        <v>90</v>
      </c>
      <c r="E19" s="66" t="s">
        <v>91</v>
      </c>
      <c r="F19" s="66" t="s">
        <v>56</v>
      </c>
      <c r="G19" s="66">
        <v>0.125</v>
      </c>
      <c r="H19" s="66" t="s">
        <v>92</v>
      </c>
      <c r="I19" s="68">
        <v>3760400</v>
      </c>
      <c r="J19" s="67">
        <v>42696</v>
      </c>
      <c r="K19" s="67">
        <v>42877</v>
      </c>
      <c r="L19" s="67">
        <v>42866</v>
      </c>
      <c r="M19" s="66">
        <v>0</v>
      </c>
      <c r="N19" s="66">
        <v>0.92264999999999997</v>
      </c>
      <c r="O19" s="66">
        <v>6.25E-2</v>
      </c>
      <c r="P19" s="66"/>
      <c r="Q19" s="66">
        <v>14</v>
      </c>
      <c r="R19" s="66">
        <v>4.9199999999999999E-3</v>
      </c>
      <c r="S19" s="66">
        <v>139.31</v>
      </c>
      <c r="T19" s="66">
        <v>141.92140000000001</v>
      </c>
      <c r="U19" s="66"/>
      <c r="V19" s="66">
        <v>19.96133</v>
      </c>
      <c r="W19" s="66">
        <v>-1.57</v>
      </c>
      <c r="X19" s="66">
        <v>-1.58</v>
      </c>
      <c r="Y19" s="66">
        <v>-1.56</v>
      </c>
      <c r="Z19" s="66">
        <v>-1.55</v>
      </c>
      <c r="AA19" s="66">
        <v>5336812882</v>
      </c>
      <c r="AB19" s="66">
        <v>260.01940000000002</v>
      </c>
      <c r="AC19" s="69">
        <v>42644</v>
      </c>
      <c r="AD19" s="66">
        <v>264.8843</v>
      </c>
      <c r="AE19" s="67">
        <v>42689</v>
      </c>
      <c r="AF19" s="66">
        <v>1.0189999999999999</v>
      </c>
      <c r="AG19" s="66"/>
      <c r="AH19" s="66"/>
      <c r="AI19" s="66">
        <v>0.87</v>
      </c>
      <c r="AJ19" s="66">
        <v>0.87</v>
      </c>
      <c r="AK19" s="66">
        <v>19.77</v>
      </c>
      <c r="AL19" s="66">
        <v>393.17</v>
      </c>
      <c r="AM19" s="66">
        <v>409.37</v>
      </c>
      <c r="AN19" s="66">
        <v>19.920000000000002</v>
      </c>
      <c r="AO19" s="66">
        <v>19.920000000000002</v>
      </c>
      <c r="AP19" s="66">
        <v>19.920000000000002</v>
      </c>
      <c r="AQ19" s="66">
        <v>19.920000000000002</v>
      </c>
      <c r="AR19" s="66">
        <v>22.36</v>
      </c>
    </row>
    <row r="20" spans="2:44">
      <c r="B20" s="66">
        <v>1</v>
      </c>
      <c r="C20" s="67">
        <v>42710</v>
      </c>
      <c r="D20" s="66" t="s">
        <v>93</v>
      </c>
      <c r="E20" s="66" t="s">
        <v>94</v>
      </c>
      <c r="F20" s="66" t="s">
        <v>56</v>
      </c>
      <c r="G20" s="66">
        <v>1.125</v>
      </c>
      <c r="H20" s="66" t="s">
        <v>95</v>
      </c>
      <c r="I20" s="68">
        <v>13065680</v>
      </c>
      <c r="J20" s="67">
        <v>42696</v>
      </c>
      <c r="K20" s="67">
        <v>42877</v>
      </c>
      <c r="L20" s="67">
        <v>42866</v>
      </c>
      <c r="M20" s="66">
        <v>0</v>
      </c>
      <c r="N20" s="66">
        <v>0.92264999999999997</v>
      </c>
      <c r="O20" s="66">
        <v>0.5625</v>
      </c>
      <c r="P20" s="66"/>
      <c r="Q20" s="66">
        <v>14</v>
      </c>
      <c r="R20" s="66">
        <v>5.6980000000000003E-2</v>
      </c>
      <c r="S20" s="66">
        <v>166.47</v>
      </c>
      <c r="T20" s="66">
        <v>218.08770000000001</v>
      </c>
      <c r="U20" s="66"/>
      <c r="V20" s="66">
        <v>20.96133</v>
      </c>
      <c r="W20" s="66">
        <v>-1.57</v>
      </c>
      <c r="X20" s="66">
        <v>-1.58</v>
      </c>
      <c r="Y20" s="66">
        <v>-1.56</v>
      </c>
      <c r="Z20" s="66">
        <v>-1.55</v>
      </c>
      <c r="AA20" s="66">
        <v>28494645864</v>
      </c>
      <c r="AB20" s="66">
        <v>202.24289999999999</v>
      </c>
      <c r="AC20" s="69">
        <v>42644</v>
      </c>
      <c r="AD20" s="66">
        <v>264.88350000000003</v>
      </c>
      <c r="AE20" s="67">
        <v>42689</v>
      </c>
      <c r="AF20" s="66">
        <v>1.31</v>
      </c>
      <c r="AG20" s="66"/>
      <c r="AH20" s="66"/>
      <c r="AI20" s="66">
        <v>4.63</v>
      </c>
      <c r="AJ20" s="66">
        <v>4.63</v>
      </c>
      <c r="AK20" s="66">
        <v>19.329999999999998</v>
      </c>
      <c r="AL20" s="66">
        <v>393</v>
      </c>
      <c r="AM20" s="66">
        <v>408.98</v>
      </c>
      <c r="AN20" s="66">
        <v>19.48</v>
      </c>
      <c r="AO20" s="66">
        <v>19.489999999999998</v>
      </c>
      <c r="AP20" s="66">
        <v>19.489999999999998</v>
      </c>
      <c r="AQ20" s="66">
        <v>19.489999999999998</v>
      </c>
      <c r="AR20" s="66">
        <v>26.59</v>
      </c>
    </row>
    <row r="21" spans="2:44">
      <c r="B21" s="66">
        <v>1</v>
      </c>
      <c r="C21" s="67">
        <v>42710</v>
      </c>
      <c r="D21" s="66" t="s">
        <v>96</v>
      </c>
      <c r="E21" s="66" t="s">
        <v>97</v>
      </c>
      <c r="F21" s="66" t="s">
        <v>56</v>
      </c>
      <c r="G21" s="66">
        <v>0.625</v>
      </c>
      <c r="H21" s="66" t="s">
        <v>98</v>
      </c>
      <c r="I21" s="68">
        <v>14090030</v>
      </c>
      <c r="J21" s="67">
        <v>42635</v>
      </c>
      <c r="K21" s="67">
        <v>42816</v>
      </c>
      <c r="L21" s="67">
        <v>42807</v>
      </c>
      <c r="M21" s="66">
        <v>0</v>
      </c>
      <c r="N21" s="66">
        <v>0.58564000000000005</v>
      </c>
      <c r="O21" s="66">
        <v>0.3125</v>
      </c>
      <c r="P21" s="66"/>
      <c r="Q21" s="66">
        <v>75</v>
      </c>
      <c r="R21" s="66">
        <v>0.15841</v>
      </c>
      <c r="S21" s="66">
        <v>160.62</v>
      </c>
      <c r="T21" s="66">
        <v>196.65289999999999</v>
      </c>
      <c r="U21" s="66"/>
      <c r="V21" s="66">
        <v>23.292819999999999</v>
      </c>
      <c r="W21" s="66">
        <v>-1.55</v>
      </c>
      <c r="X21" s="66">
        <v>-1.56</v>
      </c>
      <c r="Y21" s="66">
        <v>-1.54</v>
      </c>
      <c r="Z21" s="66">
        <v>-1.53</v>
      </c>
      <c r="AA21" s="66">
        <v>27708450817</v>
      </c>
      <c r="AB21" s="66">
        <v>216.52260000000001</v>
      </c>
      <c r="AC21" s="69">
        <v>42644</v>
      </c>
      <c r="AD21" s="66">
        <v>264.88290000000001</v>
      </c>
      <c r="AE21" s="67">
        <v>42689</v>
      </c>
      <c r="AF21" s="66">
        <v>1.2230000000000001</v>
      </c>
      <c r="AG21" s="66"/>
      <c r="AH21" s="66"/>
      <c r="AI21" s="66">
        <v>4.5</v>
      </c>
      <c r="AJ21" s="66">
        <v>4.5</v>
      </c>
      <c r="AK21" s="66">
        <v>22.1</v>
      </c>
      <c r="AL21" s="66">
        <v>505.05</v>
      </c>
      <c r="AM21" s="66">
        <v>524.1</v>
      </c>
      <c r="AN21" s="66">
        <v>22.28</v>
      </c>
      <c r="AO21" s="66">
        <v>22.28</v>
      </c>
      <c r="AP21" s="66">
        <v>22.28</v>
      </c>
      <c r="AQ21" s="66">
        <v>22.28</v>
      </c>
      <c r="AR21" s="66">
        <v>33.56</v>
      </c>
    </row>
    <row r="22" spans="2:44">
      <c r="B22" s="66">
        <v>1</v>
      </c>
      <c r="C22" s="67">
        <v>42710</v>
      </c>
      <c r="D22" s="66" t="s">
        <v>99</v>
      </c>
      <c r="E22" s="66" t="s">
        <v>100</v>
      </c>
      <c r="F22" s="66" t="s">
        <v>56</v>
      </c>
      <c r="G22" s="66">
        <v>0.625</v>
      </c>
      <c r="H22" s="66" t="s">
        <v>101</v>
      </c>
      <c r="I22" s="68">
        <v>11909257</v>
      </c>
      <c r="J22" s="67">
        <v>42696</v>
      </c>
      <c r="K22" s="67">
        <v>42877</v>
      </c>
      <c r="L22" s="67">
        <v>42866</v>
      </c>
      <c r="M22" s="66">
        <v>0</v>
      </c>
      <c r="N22" s="66">
        <v>0.92264999999999997</v>
      </c>
      <c r="O22" s="66">
        <v>0.3125</v>
      </c>
      <c r="P22" s="66"/>
      <c r="Q22" s="66">
        <v>14</v>
      </c>
      <c r="R22" s="66">
        <v>3.0130000000000001E-2</v>
      </c>
      <c r="S22" s="66">
        <v>168.46</v>
      </c>
      <c r="T22" s="66">
        <v>210.05260000000001</v>
      </c>
      <c r="U22" s="66"/>
      <c r="V22" s="66">
        <v>25.96133</v>
      </c>
      <c r="W22" s="66">
        <v>-1.53</v>
      </c>
      <c r="X22" s="66">
        <v>-1.55</v>
      </c>
      <c r="Y22" s="66">
        <v>-1.53</v>
      </c>
      <c r="Z22" s="66">
        <v>-1.52</v>
      </c>
      <c r="AA22" s="66">
        <v>25015702303</v>
      </c>
      <c r="AB22" s="66">
        <v>212.46449999999999</v>
      </c>
      <c r="AC22" s="69">
        <v>42644</v>
      </c>
      <c r="AD22" s="66">
        <v>264.88380000000001</v>
      </c>
      <c r="AE22" s="67">
        <v>42689</v>
      </c>
      <c r="AF22" s="66">
        <v>1.2470000000000001</v>
      </c>
      <c r="AG22" s="66"/>
      <c r="AH22" s="66"/>
      <c r="AI22" s="66">
        <v>4.0599999999999996</v>
      </c>
      <c r="AJ22" s="66">
        <v>4.0599999999999996</v>
      </c>
      <c r="AK22" s="66">
        <v>24.55</v>
      </c>
      <c r="AL22" s="66">
        <v>624.11</v>
      </c>
      <c r="AM22" s="66">
        <v>646.16</v>
      </c>
      <c r="AN22" s="66">
        <v>24.74</v>
      </c>
      <c r="AO22" s="66">
        <v>24.74</v>
      </c>
      <c r="AP22" s="66">
        <v>24.74</v>
      </c>
      <c r="AQ22" s="66">
        <v>24.75</v>
      </c>
      <c r="AR22" s="66">
        <v>33.5</v>
      </c>
    </row>
    <row r="23" spans="2:44">
      <c r="B23" s="66">
        <v>1</v>
      </c>
      <c r="C23" s="67">
        <v>42710</v>
      </c>
      <c r="D23" s="66" t="s">
        <v>102</v>
      </c>
      <c r="E23" s="66" t="s">
        <v>103</v>
      </c>
      <c r="F23" s="66" t="s">
        <v>56</v>
      </c>
      <c r="G23" s="66">
        <v>0.125</v>
      </c>
      <c r="H23" s="66" t="s">
        <v>104</v>
      </c>
      <c r="I23" s="68">
        <v>15725522</v>
      </c>
      <c r="J23" s="67">
        <v>42635</v>
      </c>
      <c r="K23" s="67">
        <v>42816</v>
      </c>
      <c r="L23" s="67">
        <v>42807</v>
      </c>
      <c r="M23" s="66">
        <v>0</v>
      </c>
      <c r="N23" s="66">
        <v>0.58564000000000005</v>
      </c>
      <c r="O23" s="66">
        <v>6.25E-2</v>
      </c>
      <c r="P23" s="66"/>
      <c r="Q23" s="66">
        <v>75</v>
      </c>
      <c r="R23" s="66">
        <v>2.8299999999999999E-2</v>
      </c>
      <c r="S23" s="66">
        <v>154</v>
      </c>
      <c r="T23" s="66">
        <v>168.29640000000001</v>
      </c>
      <c r="U23" s="66"/>
      <c r="V23" s="66">
        <v>27.292819999999999</v>
      </c>
      <c r="W23" s="66">
        <v>-1.49</v>
      </c>
      <c r="X23" s="66">
        <v>-1.5</v>
      </c>
      <c r="Y23" s="66">
        <v>-1.48</v>
      </c>
      <c r="Z23" s="66">
        <v>-1.48</v>
      </c>
      <c r="AA23" s="66">
        <v>26465486969</v>
      </c>
      <c r="AB23" s="66">
        <v>242.42259999999999</v>
      </c>
      <c r="AC23" s="69">
        <v>42644</v>
      </c>
      <c r="AD23" s="66">
        <v>264.88299999999998</v>
      </c>
      <c r="AE23" s="67">
        <v>42689</v>
      </c>
      <c r="AF23" s="66">
        <v>1.093</v>
      </c>
      <c r="AG23" s="66"/>
      <c r="AH23" s="66"/>
      <c r="AI23" s="66">
        <v>4.3</v>
      </c>
      <c r="AJ23" s="66">
        <v>4.3</v>
      </c>
      <c r="AK23" s="66">
        <v>26.95</v>
      </c>
      <c r="AL23" s="66">
        <v>732.07</v>
      </c>
      <c r="AM23" s="66">
        <v>756.67</v>
      </c>
      <c r="AN23" s="66">
        <v>27.15</v>
      </c>
      <c r="AO23" s="66">
        <v>27.15</v>
      </c>
      <c r="AP23" s="66">
        <v>27.15</v>
      </c>
      <c r="AQ23" s="66">
        <v>27.15</v>
      </c>
      <c r="AR23" s="66">
        <v>44.19</v>
      </c>
    </row>
    <row r="24" spans="2:44">
      <c r="B24" s="66">
        <v>1</v>
      </c>
      <c r="C24" s="67">
        <v>42710</v>
      </c>
      <c r="D24" s="66" t="s">
        <v>105</v>
      </c>
      <c r="E24" s="66" t="s">
        <v>106</v>
      </c>
      <c r="F24" s="66" t="s">
        <v>56</v>
      </c>
      <c r="G24" s="66">
        <v>0.125</v>
      </c>
      <c r="H24" s="66" t="s">
        <v>107</v>
      </c>
      <c r="I24" s="68">
        <v>11789977</v>
      </c>
      <c r="J24" s="67">
        <v>42635</v>
      </c>
      <c r="K24" s="67">
        <v>42816</v>
      </c>
      <c r="L24" s="67">
        <v>42807</v>
      </c>
      <c r="M24" s="66">
        <v>0</v>
      </c>
      <c r="N24" s="66">
        <v>0.58564000000000005</v>
      </c>
      <c r="O24" s="66">
        <v>6.25E-2</v>
      </c>
      <c r="P24" s="66"/>
      <c r="Q24" s="66">
        <v>75</v>
      </c>
      <c r="R24" s="66">
        <v>2.6610000000000002E-2</v>
      </c>
      <c r="S24" s="66">
        <v>158.1</v>
      </c>
      <c r="T24" s="66">
        <v>162.47749999999999</v>
      </c>
      <c r="U24" s="66"/>
      <c r="V24" s="66">
        <v>29.292819999999999</v>
      </c>
      <c r="W24" s="66">
        <v>-1.47</v>
      </c>
      <c r="X24" s="66">
        <v>-1.48</v>
      </c>
      <c r="Y24" s="66">
        <v>-1.47</v>
      </c>
      <c r="Z24" s="66">
        <v>-1.46</v>
      </c>
      <c r="AA24" s="66">
        <v>19156062533</v>
      </c>
      <c r="AB24" s="66">
        <v>257.79000000000002</v>
      </c>
      <c r="AC24" s="69">
        <v>42644</v>
      </c>
      <c r="AD24" s="66">
        <v>264.88440000000003</v>
      </c>
      <c r="AE24" s="67">
        <v>42689</v>
      </c>
      <c r="AF24" s="66">
        <v>1.028</v>
      </c>
      <c r="AG24" s="66"/>
      <c r="AH24" s="66"/>
      <c r="AI24" s="66">
        <v>3.11</v>
      </c>
      <c r="AJ24" s="66">
        <v>3.11</v>
      </c>
      <c r="AK24" s="66">
        <v>28.9</v>
      </c>
      <c r="AL24" s="66">
        <v>842.46</v>
      </c>
      <c r="AM24" s="66">
        <v>869.55</v>
      </c>
      <c r="AN24" s="66">
        <v>29.11</v>
      </c>
      <c r="AO24" s="66">
        <v>29.11</v>
      </c>
      <c r="AP24" s="66">
        <v>29.12</v>
      </c>
      <c r="AQ24" s="66">
        <v>29.12</v>
      </c>
      <c r="AR24" s="66">
        <v>55.66</v>
      </c>
    </row>
    <row r="25" spans="2:44">
      <c r="B25" s="66">
        <v>1</v>
      </c>
      <c r="C25" s="67">
        <v>42710</v>
      </c>
      <c r="D25" s="66" t="s">
        <v>108</v>
      </c>
      <c r="E25" s="66" t="s">
        <v>109</v>
      </c>
      <c r="F25" s="66" t="s">
        <v>56</v>
      </c>
      <c r="G25" s="66">
        <v>0.75</v>
      </c>
      <c r="H25" s="66" t="s">
        <v>110</v>
      </c>
      <c r="I25" s="68">
        <v>11686640</v>
      </c>
      <c r="J25" s="67">
        <v>42696</v>
      </c>
      <c r="K25" s="67">
        <v>42877</v>
      </c>
      <c r="L25" s="67">
        <v>42866</v>
      </c>
      <c r="M25" s="66">
        <v>0</v>
      </c>
      <c r="N25" s="66">
        <v>0.92264999999999997</v>
      </c>
      <c r="O25" s="66">
        <v>0.375</v>
      </c>
      <c r="P25" s="66"/>
      <c r="Q25" s="66">
        <v>14</v>
      </c>
      <c r="R25" s="66">
        <v>3.6979999999999999E-2</v>
      </c>
      <c r="S25" s="66">
        <v>187.98</v>
      </c>
      <c r="T25" s="66">
        <v>239.69460000000001</v>
      </c>
      <c r="U25" s="66"/>
      <c r="V25" s="66">
        <v>30.96133</v>
      </c>
      <c r="W25" s="66">
        <v>-1.49</v>
      </c>
      <c r="X25" s="66">
        <v>-1.5</v>
      </c>
      <c r="Y25" s="66">
        <v>-1.49</v>
      </c>
      <c r="Z25" s="66">
        <v>-1.48</v>
      </c>
      <c r="AA25" s="66">
        <v>28012240471</v>
      </c>
      <c r="AB25" s="66">
        <v>207.76669999999999</v>
      </c>
      <c r="AC25" s="69">
        <v>42644</v>
      </c>
      <c r="AD25" s="66">
        <v>264.88380000000001</v>
      </c>
      <c r="AE25" s="67">
        <v>42689</v>
      </c>
      <c r="AF25" s="66">
        <v>1.2749999999999999</v>
      </c>
      <c r="AG25" s="66"/>
      <c r="AH25" s="66"/>
      <c r="AI25" s="66">
        <v>4.55</v>
      </c>
      <c r="AJ25" s="66">
        <v>4.55</v>
      </c>
      <c r="AK25" s="66">
        <v>28.75</v>
      </c>
      <c r="AL25" s="66">
        <v>865.05</v>
      </c>
      <c r="AM25" s="66">
        <v>892.59</v>
      </c>
      <c r="AN25" s="66">
        <v>28.96</v>
      </c>
      <c r="AO25" s="66">
        <v>28.96</v>
      </c>
      <c r="AP25" s="66">
        <v>28.97</v>
      </c>
      <c r="AQ25" s="66">
        <v>28.97</v>
      </c>
      <c r="AR25" s="66">
        <v>57.17</v>
      </c>
    </row>
    <row r="26" spans="2:44">
      <c r="B26" s="66">
        <v>1</v>
      </c>
      <c r="C26" s="67">
        <v>42710</v>
      </c>
      <c r="D26" s="66" t="s">
        <v>111</v>
      </c>
      <c r="E26" s="66" t="s">
        <v>112</v>
      </c>
      <c r="F26" s="66" t="s">
        <v>56</v>
      </c>
      <c r="G26" s="66">
        <v>0.5</v>
      </c>
      <c r="H26" s="66" t="s">
        <v>113</v>
      </c>
      <c r="I26" s="68">
        <v>12221183</v>
      </c>
      <c r="J26" s="67">
        <v>42635</v>
      </c>
      <c r="K26" s="67">
        <v>42816</v>
      </c>
      <c r="L26" s="67">
        <v>42807</v>
      </c>
      <c r="M26" s="66">
        <v>0</v>
      </c>
      <c r="N26" s="66">
        <v>0.58564000000000005</v>
      </c>
      <c r="O26" s="66">
        <v>0.25</v>
      </c>
      <c r="P26" s="66"/>
      <c r="Q26" s="66">
        <v>75</v>
      </c>
      <c r="R26" s="66">
        <v>0.12858</v>
      </c>
      <c r="S26" s="66">
        <v>185.52</v>
      </c>
      <c r="T26" s="66">
        <v>230.40710000000001</v>
      </c>
      <c r="U26" s="66"/>
      <c r="V26" s="66">
        <v>33.292819999999999</v>
      </c>
      <c r="W26" s="66">
        <v>-1.49</v>
      </c>
      <c r="X26" s="66">
        <v>-1.5</v>
      </c>
      <c r="Y26" s="66">
        <v>-1.49</v>
      </c>
      <c r="Z26" s="66">
        <v>-1.48</v>
      </c>
      <c r="AA26" s="66">
        <v>28158478075</v>
      </c>
      <c r="AB26" s="66">
        <v>213.4</v>
      </c>
      <c r="AC26" s="69">
        <v>42644</v>
      </c>
      <c r="AD26" s="66">
        <v>264.88490000000002</v>
      </c>
      <c r="AE26" s="67">
        <v>42689</v>
      </c>
      <c r="AF26" s="66">
        <v>1.2410000000000001</v>
      </c>
      <c r="AG26" s="66"/>
      <c r="AH26" s="66"/>
      <c r="AI26" s="66">
        <v>4.57</v>
      </c>
      <c r="AJ26" s="66">
        <v>4.57</v>
      </c>
      <c r="AK26" s="66">
        <v>31.52</v>
      </c>
      <c r="AL26" s="66">
        <v>1028.21</v>
      </c>
      <c r="AM26" s="66">
        <v>1059.5999999999999</v>
      </c>
      <c r="AN26" s="66">
        <v>31.76</v>
      </c>
      <c r="AO26" s="66">
        <v>31.76</v>
      </c>
      <c r="AP26" s="66">
        <v>31.77</v>
      </c>
      <c r="AQ26" s="66">
        <v>31.77</v>
      </c>
      <c r="AR26" s="66">
        <v>71.66</v>
      </c>
    </row>
    <row r="27" spans="2:44">
      <c r="B27" s="66">
        <v>1</v>
      </c>
      <c r="C27" s="67">
        <v>42710</v>
      </c>
      <c r="D27" s="66" t="s">
        <v>114</v>
      </c>
      <c r="E27" s="66" t="s">
        <v>115</v>
      </c>
      <c r="F27" s="66" t="s">
        <v>56</v>
      </c>
      <c r="G27" s="66">
        <v>0.25</v>
      </c>
      <c r="H27" s="66" t="s">
        <v>116</v>
      </c>
      <c r="I27" s="68">
        <v>12366020</v>
      </c>
      <c r="J27" s="67">
        <v>42635</v>
      </c>
      <c r="K27" s="67">
        <v>42816</v>
      </c>
      <c r="L27" s="67">
        <v>42807</v>
      </c>
      <c r="M27" s="66">
        <v>0</v>
      </c>
      <c r="N27" s="66">
        <v>0.58564000000000005</v>
      </c>
      <c r="O27" s="66">
        <v>0.125</v>
      </c>
      <c r="P27" s="66"/>
      <c r="Q27" s="66">
        <v>75</v>
      </c>
      <c r="R27" s="66">
        <v>5.6680000000000001E-2</v>
      </c>
      <c r="S27" s="66">
        <v>180.77</v>
      </c>
      <c r="T27" s="66">
        <v>197.88050000000001</v>
      </c>
      <c r="U27" s="66"/>
      <c r="V27" s="66">
        <v>35.292819999999999</v>
      </c>
      <c r="W27" s="66">
        <v>-1.49</v>
      </c>
      <c r="X27" s="66">
        <v>-1.5</v>
      </c>
      <c r="Y27" s="66">
        <v>-1.49</v>
      </c>
      <c r="Z27" s="66">
        <v>-1.48</v>
      </c>
      <c r="AA27" s="66">
        <v>24469945147</v>
      </c>
      <c r="AB27" s="66">
        <v>242.05</v>
      </c>
      <c r="AC27" s="69">
        <v>42644</v>
      </c>
      <c r="AD27" s="66">
        <v>264.88499999999999</v>
      </c>
      <c r="AE27" s="67">
        <v>42689</v>
      </c>
      <c r="AF27" s="66">
        <v>1.0940000000000001</v>
      </c>
      <c r="AG27" s="66"/>
      <c r="AH27" s="66"/>
      <c r="AI27" s="66">
        <v>3.97</v>
      </c>
      <c r="AJ27" s="66">
        <v>3.97</v>
      </c>
      <c r="AK27" s="66">
        <v>34.26</v>
      </c>
      <c r="AL27" s="66">
        <v>1195.9100000000001</v>
      </c>
      <c r="AM27" s="66">
        <v>1231.25</v>
      </c>
      <c r="AN27" s="66">
        <v>34.520000000000003</v>
      </c>
      <c r="AO27" s="66">
        <v>34.520000000000003</v>
      </c>
      <c r="AP27" s="66">
        <v>34.520000000000003</v>
      </c>
      <c r="AQ27" s="66">
        <v>34.520000000000003</v>
      </c>
      <c r="AR27" s="66">
        <v>87.41</v>
      </c>
    </row>
    <row r="28" spans="2:44">
      <c r="B28" s="66">
        <v>1</v>
      </c>
      <c r="C28" s="67">
        <v>42710</v>
      </c>
      <c r="D28" s="66" t="s">
        <v>117</v>
      </c>
      <c r="E28" s="66" t="s">
        <v>118</v>
      </c>
      <c r="F28" s="66" t="s">
        <v>56</v>
      </c>
      <c r="G28" s="66">
        <v>1.25</v>
      </c>
      <c r="H28" s="66" t="s">
        <v>119</v>
      </c>
      <c r="I28" s="68">
        <v>10169196</v>
      </c>
      <c r="J28" s="67">
        <v>42696</v>
      </c>
      <c r="K28" s="67">
        <v>42877</v>
      </c>
      <c r="L28" s="67">
        <v>42866</v>
      </c>
      <c r="M28" s="66">
        <v>0</v>
      </c>
      <c r="N28" s="66">
        <v>0.92264999999999997</v>
      </c>
      <c r="O28" s="66">
        <v>0.625</v>
      </c>
      <c r="P28" s="66"/>
      <c r="Q28" s="66">
        <v>14</v>
      </c>
      <c r="R28" s="66">
        <v>6.6619999999999999E-2</v>
      </c>
      <c r="S28" s="66">
        <v>245.23</v>
      </c>
      <c r="T28" s="66">
        <v>338.03530000000001</v>
      </c>
      <c r="U28" s="66"/>
      <c r="V28" s="66">
        <v>38.961329999999997</v>
      </c>
      <c r="W28" s="66">
        <v>-1.5</v>
      </c>
      <c r="X28" s="66">
        <v>-1.51</v>
      </c>
      <c r="Y28" s="66">
        <v>-1.49</v>
      </c>
      <c r="Z28" s="66">
        <v>-1.49</v>
      </c>
      <c r="AA28" s="66">
        <v>34375467463</v>
      </c>
      <c r="AB28" s="66">
        <v>192.2</v>
      </c>
      <c r="AC28" s="69">
        <v>42644</v>
      </c>
      <c r="AD28" s="66">
        <v>264.8843</v>
      </c>
      <c r="AE28" s="67">
        <v>42689</v>
      </c>
      <c r="AF28" s="66">
        <v>1.3779999999999999</v>
      </c>
      <c r="AG28" s="66"/>
      <c r="AH28" s="66"/>
      <c r="AI28" s="66">
        <v>5.58</v>
      </c>
      <c r="AJ28" s="66">
        <v>5.58</v>
      </c>
      <c r="AK28" s="66">
        <v>34.26</v>
      </c>
      <c r="AL28" s="66">
        <v>1267.19</v>
      </c>
      <c r="AM28" s="66">
        <v>1303.6600000000001</v>
      </c>
      <c r="AN28" s="66">
        <v>34.520000000000003</v>
      </c>
      <c r="AO28" s="66">
        <v>34.53</v>
      </c>
      <c r="AP28" s="66">
        <v>34.53</v>
      </c>
      <c r="AQ28" s="66">
        <v>34.54</v>
      </c>
      <c r="AR28" s="66">
        <v>97.4</v>
      </c>
    </row>
    <row r="29" spans="2:44">
      <c r="B29" s="66">
        <v>1</v>
      </c>
      <c r="C29" s="67">
        <v>42710</v>
      </c>
      <c r="D29" s="66" t="s">
        <v>120</v>
      </c>
      <c r="E29" s="66" t="s">
        <v>121</v>
      </c>
      <c r="F29" s="66" t="s">
        <v>56</v>
      </c>
      <c r="G29" s="66">
        <v>0.125</v>
      </c>
      <c r="H29" s="66" t="s">
        <v>122</v>
      </c>
      <c r="I29" s="68">
        <v>2250000</v>
      </c>
      <c r="J29" s="67">
        <v>42704</v>
      </c>
      <c r="K29" s="67">
        <v>42877</v>
      </c>
      <c r="L29" s="67">
        <v>42866</v>
      </c>
      <c r="M29" s="66">
        <v>0</v>
      </c>
      <c r="N29" s="66">
        <v>0.92264999999999997</v>
      </c>
      <c r="O29" s="66">
        <v>6.25E-2</v>
      </c>
      <c r="P29" s="66"/>
      <c r="Q29" s="66">
        <v>6</v>
      </c>
      <c r="R29" s="66">
        <v>2.0699999999999998E-3</v>
      </c>
      <c r="S29" s="66">
        <v>187.72</v>
      </c>
      <c r="T29" s="66">
        <v>187.72210000000001</v>
      </c>
      <c r="U29" s="66"/>
      <c r="V29" s="66">
        <v>39.961329999999997</v>
      </c>
      <c r="W29" s="66">
        <v>-1.49</v>
      </c>
      <c r="X29" s="66">
        <v>-1.5</v>
      </c>
      <c r="Y29" s="66">
        <v>-1.48</v>
      </c>
      <c r="Z29" s="66">
        <v>-1.48</v>
      </c>
      <c r="AA29" s="66">
        <v>4223746616</v>
      </c>
      <c r="AB29" s="66">
        <v>264.88330000000002</v>
      </c>
      <c r="AC29" s="69">
        <v>42644</v>
      </c>
      <c r="AD29" s="66">
        <v>264.88330000000002</v>
      </c>
      <c r="AE29" s="67">
        <v>42689</v>
      </c>
      <c r="AF29" s="66">
        <v>1</v>
      </c>
      <c r="AG29" s="66"/>
      <c r="AH29" s="66"/>
      <c r="AI29" s="66">
        <v>0.69</v>
      </c>
      <c r="AJ29" s="66">
        <v>0.69</v>
      </c>
      <c r="AK29" s="66">
        <v>39.31</v>
      </c>
      <c r="AL29" s="66">
        <v>1561.41</v>
      </c>
      <c r="AM29" s="66">
        <v>1604.7</v>
      </c>
      <c r="AN29" s="66">
        <v>39.61</v>
      </c>
      <c r="AO29" s="66">
        <v>39.61</v>
      </c>
      <c r="AP29" s="66">
        <v>39.61</v>
      </c>
      <c r="AQ29" s="66">
        <v>39.61</v>
      </c>
      <c r="AR29" s="66">
        <v>105.15</v>
      </c>
    </row>
    <row r="30" spans="2:44">
      <c r="B30" s="66">
        <v>1</v>
      </c>
      <c r="C30" s="67">
        <v>42710</v>
      </c>
      <c r="D30" s="66" t="s">
        <v>123</v>
      </c>
      <c r="E30" s="66" t="s">
        <v>124</v>
      </c>
      <c r="F30" s="66" t="s">
        <v>56</v>
      </c>
      <c r="G30" s="66">
        <v>0.125</v>
      </c>
      <c r="H30" s="66" t="s">
        <v>125</v>
      </c>
      <c r="I30" s="68">
        <v>10953298</v>
      </c>
      <c r="J30" s="67">
        <v>42635</v>
      </c>
      <c r="K30" s="67">
        <v>42816</v>
      </c>
      <c r="L30" s="67">
        <v>42807</v>
      </c>
      <c r="M30" s="66">
        <v>0</v>
      </c>
      <c r="N30" s="66">
        <v>0.58564000000000005</v>
      </c>
      <c r="O30" s="66">
        <v>6.25E-2</v>
      </c>
      <c r="P30" s="66"/>
      <c r="Q30" s="66">
        <v>75</v>
      </c>
      <c r="R30" s="66">
        <v>2.681E-2</v>
      </c>
      <c r="S30" s="66">
        <v>193.89</v>
      </c>
      <c r="T30" s="66">
        <v>200.73400000000001</v>
      </c>
      <c r="U30" s="66"/>
      <c r="V30" s="66">
        <v>41.292819999999999</v>
      </c>
      <c r="W30" s="66">
        <v>-1.52</v>
      </c>
      <c r="X30" s="66">
        <v>-1.52</v>
      </c>
      <c r="Y30" s="66">
        <v>-1.51</v>
      </c>
      <c r="Z30" s="66">
        <v>-1.51</v>
      </c>
      <c r="AA30" s="66">
        <v>21986991100</v>
      </c>
      <c r="AB30" s="66">
        <v>255.8871</v>
      </c>
      <c r="AC30" s="69">
        <v>42644</v>
      </c>
      <c r="AD30" s="66">
        <v>264.88409999999999</v>
      </c>
      <c r="AE30" s="67">
        <v>42689</v>
      </c>
      <c r="AF30" s="66">
        <v>1.0349999999999999</v>
      </c>
      <c r="AG30" s="66"/>
      <c r="AH30" s="66"/>
      <c r="AI30" s="66">
        <v>3.57</v>
      </c>
      <c r="AJ30" s="66">
        <v>3.57</v>
      </c>
      <c r="AK30" s="66">
        <v>40.61</v>
      </c>
      <c r="AL30" s="66">
        <v>1666.46</v>
      </c>
      <c r="AM30" s="66">
        <v>1712.48</v>
      </c>
      <c r="AN30" s="66">
        <v>40.92</v>
      </c>
      <c r="AO30" s="66">
        <v>40.92</v>
      </c>
      <c r="AP30" s="66">
        <v>40.92</v>
      </c>
      <c r="AQ30" s="66">
        <v>40.92</v>
      </c>
      <c r="AR30" s="66">
        <v>143.16999999999999</v>
      </c>
    </row>
    <row r="31" spans="2:44">
      <c r="B31" s="66">
        <v>1</v>
      </c>
      <c r="C31" s="67">
        <v>42710</v>
      </c>
      <c r="D31" s="66" t="s">
        <v>126</v>
      </c>
      <c r="E31" s="66" t="s">
        <v>127</v>
      </c>
      <c r="F31" s="66" t="s">
        <v>56</v>
      </c>
      <c r="G31" s="66">
        <v>0.375</v>
      </c>
      <c r="H31" s="66" t="s">
        <v>128</v>
      </c>
      <c r="I31" s="68">
        <v>12479737</v>
      </c>
      <c r="J31" s="67">
        <v>42635</v>
      </c>
      <c r="K31" s="67">
        <v>42816</v>
      </c>
      <c r="L31" s="67">
        <v>42807</v>
      </c>
      <c r="M31" s="66">
        <v>0</v>
      </c>
      <c r="N31" s="66">
        <v>0.58564000000000005</v>
      </c>
      <c r="O31" s="66">
        <v>0.1875</v>
      </c>
      <c r="P31" s="66"/>
      <c r="Q31" s="66">
        <v>75</v>
      </c>
      <c r="R31" s="66">
        <v>8.727E-2</v>
      </c>
      <c r="S31" s="66">
        <v>224.02</v>
      </c>
      <c r="T31" s="66">
        <v>251.70650000000001</v>
      </c>
      <c r="U31" s="66"/>
      <c r="V31" s="66">
        <v>45.292819999999999</v>
      </c>
      <c r="W31" s="66">
        <v>-1.53</v>
      </c>
      <c r="X31" s="66">
        <v>-1.53</v>
      </c>
      <c r="Y31" s="66">
        <v>-1.52</v>
      </c>
      <c r="Z31" s="66">
        <v>-1.52</v>
      </c>
      <c r="AA31" s="66">
        <v>31412312853</v>
      </c>
      <c r="AB31" s="66">
        <v>235.82900000000001</v>
      </c>
      <c r="AC31" s="69">
        <v>42644</v>
      </c>
      <c r="AD31" s="66">
        <v>264.88319999999999</v>
      </c>
      <c r="AE31" s="67">
        <v>42689</v>
      </c>
      <c r="AF31" s="66">
        <v>1.123</v>
      </c>
      <c r="AG31" s="66"/>
      <c r="AH31" s="66"/>
      <c r="AI31" s="66">
        <v>5.0999999999999996</v>
      </c>
      <c r="AJ31" s="66">
        <v>5.0999999999999996</v>
      </c>
      <c r="AK31" s="66">
        <v>43.11</v>
      </c>
      <c r="AL31" s="66">
        <v>1915.38</v>
      </c>
      <c r="AM31" s="66">
        <v>1966.7</v>
      </c>
      <c r="AN31" s="66">
        <v>43.44</v>
      </c>
      <c r="AO31" s="66">
        <v>43.44</v>
      </c>
      <c r="AP31" s="66">
        <v>43.44</v>
      </c>
      <c r="AQ31" s="66">
        <v>43.45</v>
      </c>
      <c r="AR31" s="66">
        <v>173.73</v>
      </c>
    </row>
    <row r="32" spans="2:44">
      <c r="B32" s="66">
        <v>1</v>
      </c>
      <c r="C32" s="67">
        <v>42710</v>
      </c>
      <c r="D32" s="66" t="s">
        <v>129</v>
      </c>
      <c r="E32" s="66" t="s">
        <v>130</v>
      </c>
      <c r="F32" s="66" t="s">
        <v>56</v>
      </c>
      <c r="G32" s="66">
        <v>0.125</v>
      </c>
      <c r="H32" s="66" t="s">
        <v>131</v>
      </c>
      <c r="I32" s="68">
        <v>5250000</v>
      </c>
      <c r="J32" s="67">
        <v>42696</v>
      </c>
      <c r="K32" s="67">
        <v>42877</v>
      </c>
      <c r="L32" s="67">
        <v>42866</v>
      </c>
      <c r="M32" s="66">
        <v>0</v>
      </c>
      <c r="N32" s="66">
        <v>0.92264999999999997</v>
      </c>
      <c r="O32" s="66">
        <v>6.25E-2</v>
      </c>
      <c r="P32" s="66"/>
      <c r="Q32" s="66">
        <v>14</v>
      </c>
      <c r="R32" s="66">
        <v>4.9199999999999999E-3</v>
      </c>
      <c r="S32" s="66">
        <v>221.78</v>
      </c>
      <c r="T32" s="66">
        <v>225.5729</v>
      </c>
      <c r="U32" s="66"/>
      <c r="V32" s="66">
        <v>48.961329999999997</v>
      </c>
      <c r="W32" s="66">
        <v>-1.54</v>
      </c>
      <c r="X32" s="66">
        <v>-1.55</v>
      </c>
      <c r="Y32" s="66">
        <v>-1.54</v>
      </c>
      <c r="Z32" s="66">
        <v>-1.54</v>
      </c>
      <c r="AA32" s="66">
        <v>11842578258</v>
      </c>
      <c r="AB32" s="66">
        <v>260.43450000000001</v>
      </c>
      <c r="AC32" s="69">
        <v>42644</v>
      </c>
      <c r="AD32" s="66">
        <v>264.8827</v>
      </c>
      <c r="AE32" s="67">
        <v>42689</v>
      </c>
      <c r="AF32" s="66">
        <v>1.0169999999999999</v>
      </c>
      <c r="AG32" s="66"/>
      <c r="AH32" s="66"/>
      <c r="AI32" s="66">
        <v>1.92</v>
      </c>
      <c r="AJ32" s="66">
        <v>1.92</v>
      </c>
      <c r="AK32" s="66">
        <v>48.08</v>
      </c>
      <c r="AL32" s="66">
        <v>2337.9699999999998</v>
      </c>
      <c r="AM32" s="66">
        <v>2398.6999999999998</v>
      </c>
      <c r="AN32" s="66">
        <v>48.46</v>
      </c>
      <c r="AO32" s="66">
        <v>48.46</v>
      </c>
      <c r="AP32" s="66">
        <v>48.46</v>
      </c>
      <c r="AQ32" s="66">
        <v>48.46</v>
      </c>
      <c r="AR32" s="66">
        <v>212.19</v>
      </c>
    </row>
    <row r="33" spans="2:44">
      <c r="B33" s="66">
        <v>1</v>
      </c>
      <c r="C33" s="67">
        <v>42710</v>
      </c>
      <c r="D33" s="66" t="s">
        <v>132</v>
      </c>
      <c r="E33" s="66" t="s">
        <v>133</v>
      </c>
      <c r="F33" s="66" t="s">
        <v>56</v>
      </c>
      <c r="G33" s="66">
        <v>0.125</v>
      </c>
      <c r="H33" s="66" t="s">
        <v>134</v>
      </c>
      <c r="I33" s="68">
        <v>12600000</v>
      </c>
      <c r="J33" s="67">
        <v>42635</v>
      </c>
      <c r="K33" s="67">
        <v>42816</v>
      </c>
      <c r="L33" s="67">
        <v>42807</v>
      </c>
      <c r="M33" s="66">
        <v>0</v>
      </c>
      <c r="N33" s="66">
        <v>0.58564000000000005</v>
      </c>
      <c r="O33" s="66">
        <v>6.25E-2</v>
      </c>
      <c r="P33" s="66"/>
      <c r="Q33" s="66">
        <v>75</v>
      </c>
      <c r="R33" s="66">
        <v>2.7470000000000001E-2</v>
      </c>
      <c r="S33" s="66">
        <v>232.85</v>
      </c>
      <c r="T33" s="66">
        <v>247.03710000000001</v>
      </c>
      <c r="U33" s="66"/>
      <c r="V33" s="66">
        <v>51.292819999999999</v>
      </c>
      <c r="W33" s="66">
        <v>-1.56</v>
      </c>
      <c r="X33" s="66">
        <v>-1.57</v>
      </c>
      <c r="Y33" s="66">
        <v>-1.56</v>
      </c>
      <c r="Z33" s="66">
        <v>-1.56</v>
      </c>
      <c r="AA33" s="66">
        <v>31126672222</v>
      </c>
      <c r="AB33" s="66">
        <v>249.7</v>
      </c>
      <c r="AC33" s="69">
        <v>42644</v>
      </c>
      <c r="AD33" s="66">
        <v>264.8843</v>
      </c>
      <c r="AE33" s="67">
        <v>42689</v>
      </c>
      <c r="AF33" s="66">
        <v>1.0609999999999999</v>
      </c>
      <c r="AG33" s="66"/>
      <c r="AH33" s="66"/>
      <c r="AI33" s="66">
        <v>5.05</v>
      </c>
      <c r="AJ33" s="66">
        <v>5.05</v>
      </c>
      <c r="AK33" s="66">
        <v>50.35</v>
      </c>
      <c r="AL33" s="66">
        <v>2564.5100000000002</v>
      </c>
      <c r="AM33" s="66">
        <v>2630.51</v>
      </c>
      <c r="AN33" s="66">
        <v>50.75</v>
      </c>
      <c r="AO33" s="66">
        <v>50.75</v>
      </c>
      <c r="AP33" s="66">
        <v>50.75</v>
      </c>
      <c r="AQ33" s="66">
        <v>50.76</v>
      </c>
      <c r="AR33" s="66">
        <v>245.38</v>
      </c>
    </row>
    <row r="34" spans="2:44">
      <c r="B34" s="66">
        <v>2</v>
      </c>
      <c r="C34" s="67">
        <v>42710</v>
      </c>
      <c r="D34" s="66" t="s">
        <v>54</v>
      </c>
      <c r="E34" s="66" t="s">
        <v>55</v>
      </c>
      <c r="F34" s="66" t="s">
        <v>56</v>
      </c>
      <c r="G34" s="66">
        <v>1.25</v>
      </c>
      <c r="H34" s="66" t="s">
        <v>57</v>
      </c>
      <c r="I34" s="68">
        <v>11845531</v>
      </c>
      <c r="J34" s="67">
        <v>42696</v>
      </c>
      <c r="K34" s="67">
        <v>42877</v>
      </c>
      <c r="L34" s="67">
        <v>42866</v>
      </c>
      <c r="M34" s="66">
        <v>0</v>
      </c>
      <c r="N34" s="66">
        <v>0.92264999999999997</v>
      </c>
      <c r="O34" s="66">
        <v>0.625</v>
      </c>
      <c r="P34" s="66"/>
      <c r="Q34" s="66">
        <v>14</v>
      </c>
      <c r="R34" s="66">
        <v>6.6100000000000006E-2</v>
      </c>
      <c r="S34" s="66">
        <v>103.88</v>
      </c>
      <c r="T34" s="66">
        <v>142.10329999999999</v>
      </c>
      <c r="U34" s="66"/>
      <c r="V34" s="66">
        <v>0.96133000000000002</v>
      </c>
      <c r="W34" s="66">
        <v>-3.09</v>
      </c>
      <c r="X34" s="66">
        <v>-3.42</v>
      </c>
      <c r="Y34" s="66">
        <v>-2.95</v>
      </c>
      <c r="Z34" s="66">
        <v>-2.74</v>
      </c>
      <c r="AA34" s="66">
        <v>16832890610</v>
      </c>
      <c r="AB34" s="66">
        <v>193.72499999999999</v>
      </c>
      <c r="AC34" s="69">
        <v>42644</v>
      </c>
      <c r="AD34" s="66">
        <v>264.88409999999999</v>
      </c>
      <c r="AE34" s="67">
        <v>42689</v>
      </c>
      <c r="AF34" s="66">
        <v>1.367</v>
      </c>
      <c r="AG34" s="66"/>
      <c r="AH34" s="66"/>
      <c r="AI34" s="66">
        <v>33.15</v>
      </c>
      <c r="AJ34" s="66">
        <v>2.73</v>
      </c>
      <c r="AK34" s="66">
        <v>0.96</v>
      </c>
      <c r="AL34" s="66">
        <v>0.92</v>
      </c>
      <c r="AM34" s="66">
        <v>1.44</v>
      </c>
      <c r="AN34" s="66">
        <v>0.97</v>
      </c>
      <c r="AO34" s="66">
        <v>0.97</v>
      </c>
      <c r="AP34" s="66">
        <v>0.97</v>
      </c>
      <c r="AQ34" s="66">
        <v>0.97</v>
      </c>
      <c r="AR34" s="66">
        <v>340.35</v>
      </c>
    </row>
    <row r="35" spans="2:44">
      <c r="B35" s="66">
        <v>2</v>
      </c>
      <c r="C35" s="67">
        <v>42710</v>
      </c>
      <c r="D35" s="66" t="s">
        <v>58</v>
      </c>
      <c r="E35" s="66" t="s">
        <v>59</v>
      </c>
      <c r="F35" s="66" t="s">
        <v>56</v>
      </c>
      <c r="G35" s="66">
        <v>0.125</v>
      </c>
      <c r="H35" s="66" t="s">
        <v>60</v>
      </c>
      <c r="I35" s="68">
        <v>8182901</v>
      </c>
      <c r="J35" s="67">
        <v>42696</v>
      </c>
      <c r="K35" s="67">
        <v>42877</v>
      </c>
      <c r="L35" s="67">
        <v>42866</v>
      </c>
      <c r="M35" s="66">
        <v>0</v>
      </c>
      <c r="N35" s="66">
        <v>0.92264999999999997</v>
      </c>
      <c r="O35" s="66">
        <v>6.25E-2</v>
      </c>
      <c r="P35" s="66"/>
      <c r="Q35" s="66">
        <v>14</v>
      </c>
      <c r="R35" s="66">
        <v>5.13E-3</v>
      </c>
      <c r="S35" s="66">
        <v>109.21</v>
      </c>
      <c r="T35" s="66">
        <v>115.807</v>
      </c>
      <c r="U35" s="66"/>
      <c r="V35" s="66">
        <v>2.9613299999999998</v>
      </c>
      <c r="W35" s="66">
        <v>-2.96</v>
      </c>
      <c r="X35" s="66">
        <v>-3.07</v>
      </c>
      <c r="Y35" s="66">
        <v>-2.91</v>
      </c>
      <c r="Z35" s="66">
        <v>-2.84</v>
      </c>
      <c r="AA35" s="66">
        <v>9476375569</v>
      </c>
      <c r="AB35" s="66">
        <v>249.8065</v>
      </c>
      <c r="AC35" s="69">
        <v>42644</v>
      </c>
      <c r="AD35" s="66">
        <v>264.88479999999998</v>
      </c>
      <c r="AE35" s="67">
        <v>42689</v>
      </c>
      <c r="AF35" s="66">
        <v>1.06</v>
      </c>
      <c r="AG35" s="66"/>
      <c r="AH35" s="66"/>
      <c r="AI35" s="66">
        <v>18.66</v>
      </c>
      <c r="AJ35" s="66">
        <v>1.54</v>
      </c>
      <c r="AK35" s="66">
        <v>2.96</v>
      </c>
      <c r="AL35" s="66">
        <v>8.75</v>
      </c>
      <c r="AM35" s="66">
        <v>10.53</v>
      </c>
      <c r="AN35" s="66">
        <v>3</v>
      </c>
      <c r="AO35" s="66">
        <v>3</v>
      </c>
      <c r="AP35" s="66">
        <v>3</v>
      </c>
      <c r="AQ35" s="66">
        <v>3</v>
      </c>
      <c r="AR35" s="66">
        <v>297.04000000000002</v>
      </c>
    </row>
    <row r="36" spans="2:44">
      <c r="B36" s="66">
        <v>2</v>
      </c>
      <c r="C36" s="67">
        <v>42710</v>
      </c>
      <c r="D36" s="66">
        <v>908182</v>
      </c>
      <c r="E36" s="66" t="s">
        <v>61</v>
      </c>
      <c r="F36" s="66" t="s">
        <v>62</v>
      </c>
      <c r="G36" s="66">
        <v>2.5</v>
      </c>
      <c r="H36" s="66" t="s">
        <v>63</v>
      </c>
      <c r="I36" s="68">
        <v>6578995</v>
      </c>
      <c r="J36" s="67">
        <v>42659</v>
      </c>
      <c r="K36" s="67">
        <v>42841</v>
      </c>
      <c r="L36" s="67">
        <v>42830</v>
      </c>
      <c r="M36" s="66">
        <v>0</v>
      </c>
      <c r="N36" s="66">
        <v>0.71977999999999998</v>
      </c>
      <c r="O36" s="66">
        <v>1.25</v>
      </c>
      <c r="P36" s="66">
        <v>3.9834999999999998</v>
      </c>
      <c r="Q36" s="66">
        <v>51</v>
      </c>
      <c r="R36" s="66">
        <v>1.11626</v>
      </c>
      <c r="S36" s="66">
        <v>370.88</v>
      </c>
      <c r="T36" s="66">
        <v>371.99630000000002</v>
      </c>
      <c r="U36" s="66">
        <v>320.2747</v>
      </c>
      <c r="V36" s="66">
        <v>3.35989</v>
      </c>
      <c r="W36" s="66">
        <v>-2.91</v>
      </c>
      <c r="X36" s="66">
        <v>-3.65</v>
      </c>
      <c r="Y36" s="66">
        <v>-2.6</v>
      </c>
      <c r="Z36" s="66">
        <v>-2.13</v>
      </c>
      <c r="AA36" s="66">
        <v>24473615049</v>
      </c>
      <c r="AB36" s="66">
        <v>82.965800000000002</v>
      </c>
      <c r="AC36" s="69">
        <v>42644</v>
      </c>
      <c r="AD36" s="66">
        <v>264.8</v>
      </c>
      <c r="AE36" s="67">
        <v>42689</v>
      </c>
      <c r="AF36" s="66">
        <v>3.1920000000000002</v>
      </c>
      <c r="AG36" s="66">
        <v>0.33333000000000002</v>
      </c>
      <c r="AH36" s="66">
        <v>264.39999999999998</v>
      </c>
      <c r="AI36" s="66">
        <v>48.19</v>
      </c>
      <c r="AJ36" s="66">
        <v>3.97</v>
      </c>
      <c r="AK36" s="66">
        <v>3.25</v>
      </c>
      <c r="AL36" s="66">
        <v>10.77</v>
      </c>
      <c r="AM36" s="66">
        <v>12.76</v>
      </c>
      <c r="AN36" s="66">
        <v>3.28</v>
      </c>
      <c r="AO36" s="66">
        <v>3.29</v>
      </c>
      <c r="AP36" s="66">
        <v>3.29</v>
      </c>
      <c r="AQ36" s="66">
        <v>3.31</v>
      </c>
      <c r="AR36" s="66">
        <v>320.08</v>
      </c>
    </row>
    <row r="37" spans="2:44">
      <c r="B37" s="66">
        <v>3</v>
      </c>
      <c r="C37" s="67">
        <v>42710</v>
      </c>
      <c r="D37" s="66" t="s">
        <v>64</v>
      </c>
      <c r="E37" s="66" t="s">
        <v>65</v>
      </c>
      <c r="F37" s="66" t="s">
        <v>56</v>
      </c>
      <c r="G37" s="66">
        <v>1.875</v>
      </c>
      <c r="H37" s="66" t="s">
        <v>66</v>
      </c>
      <c r="I37" s="68">
        <v>15743220</v>
      </c>
      <c r="J37" s="67">
        <v>42696</v>
      </c>
      <c r="K37" s="67">
        <v>42877</v>
      </c>
      <c r="L37" s="67">
        <v>42866</v>
      </c>
      <c r="M37" s="66">
        <v>0</v>
      </c>
      <c r="N37" s="66">
        <v>0.92264999999999997</v>
      </c>
      <c r="O37" s="66">
        <v>0.9375</v>
      </c>
      <c r="P37" s="66"/>
      <c r="Q37" s="66">
        <v>14</v>
      </c>
      <c r="R37" s="66">
        <v>9.3399999999999997E-2</v>
      </c>
      <c r="S37" s="66">
        <v>126.99</v>
      </c>
      <c r="T37" s="66">
        <v>163.654</v>
      </c>
      <c r="U37" s="66"/>
      <c r="V37" s="66">
        <v>5.9613300000000002</v>
      </c>
      <c r="W37" s="66">
        <v>-2.38</v>
      </c>
      <c r="X37" s="66">
        <v>-2.44</v>
      </c>
      <c r="Y37" s="66">
        <v>-2.36</v>
      </c>
      <c r="Z37" s="66">
        <v>-2.33</v>
      </c>
      <c r="AA37" s="66">
        <v>25764405565</v>
      </c>
      <c r="AB37" s="66">
        <v>205.65809999999999</v>
      </c>
      <c r="AC37" s="69">
        <v>42644</v>
      </c>
      <c r="AD37" s="66">
        <v>264.88350000000003</v>
      </c>
      <c r="AE37" s="67">
        <v>42689</v>
      </c>
      <c r="AF37" s="66">
        <v>1.288</v>
      </c>
      <c r="AG37" s="66"/>
      <c r="AH37" s="66"/>
      <c r="AI37" s="66">
        <v>4.5599999999999996</v>
      </c>
      <c r="AJ37" s="66">
        <v>4.18</v>
      </c>
      <c r="AK37" s="66">
        <v>5.71</v>
      </c>
      <c r="AL37" s="66">
        <v>33.46</v>
      </c>
      <c r="AM37" s="66">
        <v>37.17</v>
      </c>
      <c r="AN37" s="66">
        <v>5.77</v>
      </c>
      <c r="AO37" s="66">
        <v>5.77</v>
      </c>
      <c r="AP37" s="66">
        <v>5.77</v>
      </c>
      <c r="AQ37" s="66">
        <v>5.78</v>
      </c>
      <c r="AR37" s="66">
        <v>350.96</v>
      </c>
    </row>
    <row r="38" spans="2:44">
      <c r="B38" s="66">
        <v>3</v>
      </c>
      <c r="C38" s="67">
        <v>42710</v>
      </c>
      <c r="D38" s="66" t="s">
        <v>67</v>
      </c>
      <c r="E38" s="66" t="s">
        <v>68</v>
      </c>
      <c r="F38" s="66" t="s">
        <v>56</v>
      </c>
      <c r="G38" s="66">
        <v>0.125</v>
      </c>
      <c r="H38" s="66" t="s">
        <v>69</v>
      </c>
      <c r="I38" s="68">
        <v>15243857</v>
      </c>
      <c r="J38" s="67">
        <v>42635</v>
      </c>
      <c r="K38" s="67">
        <v>42816</v>
      </c>
      <c r="L38" s="67">
        <v>42807</v>
      </c>
      <c r="M38" s="66">
        <v>0</v>
      </c>
      <c r="N38" s="66">
        <v>0.58564000000000005</v>
      </c>
      <c r="O38" s="66">
        <v>6.25E-2</v>
      </c>
      <c r="P38" s="66"/>
      <c r="Q38" s="66">
        <v>75</v>
      </c>
      <c r="R38" s="66">
        <v>2.8299999999999999E-2</v>
      </c>
      <c r="S38" s="66">
        <v>116.65</v>
      </c>
      <c r="T38" s="66">
        <v>127.4883</v>
      </c>
      <c r="U38" s="66"/>
      <c r="V38" s="66">
        <v>7.2928199999999999</v>
      </c>
      <c r="W38" s="66">
        <v>-2.04</v>
      </c>
      <c r="X38" s="66">
        <v>-2.08</v>
      </c>
      <c r="Y38" s="66">
        <v>-2.02</v>
      </c>
      <c r="Z38" s="66">
        <v>-1.99</v>
      </c>
      <c r="AA38" s="66">
        <v>19434127016</v>
      </c>
      <c r="AB38" s="66">
        <v>242.4194</v>
      </c>
      <c r="AC38" s="69">
        <v>42644</v>
      </c>
      <c r="AD38" s="66">
        <v>264.88440000000003</v>
      </c>
      <c r="AE38" s="67">
        <v>42689</v>
      </c>
      <c r="AF38" s="66">
        <v>1.093</v>
      </c>
      <c r="AG38" s="66"/>
      <c r="AH38" s="66"/>
      <c r="AI38" s="66">
        <v>3.44</v>
      </c>
      <c r="AJ38" s="66">
        <v>3.15</v>
      </c>
      <c r="AK38" s="66">
        <v>7.26</v>
      </c>
      <c r="AL38" s="66">
        <v>52.9</v>
      </c>
      <c r="AM38" s="66">
        <v>57.67</v>
      </c>
      <c r="AN38" s="66">
        <v>7.34</v>
      </c>
      <c r="AO38" s="66">
        <v>7.34</v>
      </c>
      <c r="AP38" s="66">
        <v>7.34</v>
      </c>
      <c r="AQ38" s="66">
        <v>7.34</v>
      </c>
      <c r="AR38" s="66">
        <v>391.61</v>
      </c>
    </row>
    <row r="39" spans="2:44">
      <c r="B39" s="66">
        <v>3</v>
      </c>
      <c r="C39" s="67">
        <v>42710</v>
      </c>
      <c r="D39" s="66">
        <v>898302</v>
      </c>
      <c r="E39" s="66" t="s">
        <v>70</v>
      </c>
      <c r="F39" s="66" t="s">
        <v>62</v>
      </c>
      <c r="G39" s="66">
        <v>2.5</v>
      </c>
      <c r="H39" s="66" t="s">
        <v>69</v>
      </c>
      <c r="I39" s="68">
        <v>6821210</v>
      </c>
      <c r="J39" s="67">
        <v>42568</v>
      </c>
      <c r="K39" s="67">
        <v>42752</v>
      </c>
      <c r="L39" s="67">
        <v>42741</v>
      </c>
      <c r="M39" s="66">
        <v>0</v>
      </c>
      <c r="N39" s="66">
        <v>0.22825999999999999</v>
      </c>
      <c r="O39" s="66">
        <v>1.25</v>
      </c>
      <c r="P39" s="66">
        <v>3.3544</v>
      </c>
      <c r="Q39" s="66">
        <v>142</v>
      </c>
      <c r="R39" s="66">
        <v>2.5887199999999999</v>
      </c>
      <c r="S39" s="66">
        <v>364.59</v>
      </c>
      <c r="T39" s="66">
        <v>367.17869999999999</v>
      </c>
      <c r="U39" s="66">
        <v>273.7</v>
      </c>
      <c r="V39" s="66">
        <v>7.6141300000000003</v>
      </c>
      <c r="W39" s="66">
        <v>-2.08</v>
      </c>
      <c r="X39" s="66">
        <v>-2.42</v>
      </c>
      <c r="Y39" s="66">
        <v>-1.94</v>
      </c>
      <c r="Z39" s="66">
        <v>-1.72</v>
      </c>
      <c r="AA39" s="66">
        <v>25046031685</v>
      </c>
      <c r="AB39" s="66">
        <v>97.667900000000003</v>
      </c>
      <c r="AC39" s="69">
        <v>42644</v>
      </c>
      <c r="AD39" s="66">
        <v>264.8</v>
      </c>
      <c r="AE39" s="67">
        <v>42689</v>
      </c>
      <c r="AF39" s="66">
        <v>2.7109999999999999</v>
      </c>
      <c r="AG39" s="66">
        <v>0.83333000000000002</v>
      </c>
      <c r="AH39" s="66">
        <v>262.10000000000002</v>
      </c>
      <c r="AI39" s="66">
        <v>4.43</v>
      </c>
      <c r="AJ39" s="66">
        <v>4.07</v>
      </c>
      <c r="AK39" s="66">
        <v>7.05</v>
      </c>
      <c r="AL39" s="66">
        <v>52.21</v>
      </c>
      <c r="AM39" s="66">
        <v>56.91</v>
      </c>
      <c r="AN39" s="66">
        <v>7.1</v>
      </c>
      <c r="AO39" s="66">
        <v>7.11</v>
      </c>
      <c r="AP39" s="66">
        <v>7.12</v>
      </c>
      <c r="AQ39" s="66">
        <v>7.14</v>
      </c>
      <c r="AR39" s="66">
        <v>453.56</v>
      </c>
    </row>
    <row r="40" spans="2:44">
      <c r="B40" s="66">
        <v>3</v>
      </c>
      <c r="C40" s="67">
        <v>42710</v>
      </c>
      <c r="D40" s="66" t="s">
        <v>71</v>
      </c>
      <c r="E40" s="66" t="s">
        <v>72</v>
      </c>
      <c r="F40" s="66" t="s">
        <v>56</v>
      </c>
      <c r="G40" s="66">
        <v>0.125</v>
      </c>
      <c r="H40" s="66" t="s">
        <v>73</v>
      </c>
      <c r="I40" s="68">
        <v>8204768</v>
      </c>
      <c r="J40" s="67">
        <v>42635</v>
      </c>
      <c r="K40" s="67">
        <v>42816</v>
      </c>
      <c r="L40" s="67">
        <v>42807</v>
      </c>
      <c r="M40" s="66">
        <v>0</v>
      </c>
      <c r="N40" s="66">
        <v>0.58564000000000005</v>
      </c>
      <c r="O40" s="66">
        <v>6.25E-2</v>
      </c>
      <c r="P40" s="66"/>
      <c r="Q40" s="66">
        <v>75</v>
      </c>
      <c r="R40" s="66">
        <v>2.656E-2</v>
      </c>
      <c r="S40" s="66">
        <v>119.28</v>
      </c>
      <c r="T40" s="66">
        <v>122.37439999999999</v>
      </c>
      <c r="U40" s="66"/>
      <c r="V40" s="66">
        <v>9.2928200000000007</v>
      </c>
      <c r="W40" s="66">
        <v>-1.81</v>
      </c>
      <c r="X40" s="66">
        <v>-1.85</v>
      </c>
      <c r="Y40" s="66">
        <v>-1.8</v>
      </c>
      <c r="Z40" s="66">
        <v>-1.78</v>
      </c>
      <c r="AA40" s="66">
        <v>10040539343</v>
      </c>
      <c r="AB40" s="66">
        <v>258.24189999999999</v>
      </c>
      <c r="AC40" s="69">
        <v>42644</v>
      </c>
      <c r="AD40" s="66">
        <v>264.88389999999998</v>
      </c>
      <c r="AE40" s="67">
        <v>42689</v>
      </c>
      <c r="AF40" s="66">
        <v>1.026</v>
      </c>
      <c r="AG40" s="66"/>
      <c r="AH40" s="66"/>
      <c r="AI40" s="66">
        <v>1.78</v>
      </c>
      <c r="AJ40" s="66">
        <v>1.63</v>
      </c>
      <c r="AK40" s="66">
        <v>9.25</v>
      </c>
      <c r="AL40" s="66">
        <v>85.76</v>
      </c>
      <c r="AM40" s="66">
        <v>92.02</v>
      </c>
      <c r="AN40" s="66">
        <v>9.33</v>
      </c>
      <c r="AO40" s="66">
        <v>9.33</v>
      </c>
      <c r="AP40" s="66">
        <v>9.33</v>
      </c>
      <c r="AQ40" s="66">
        <v>9.33</v>
      </c>
      <c r="AR40" s="66">
        <v>469.8</v>
      </c>
    </row>
    <row r="41" spans="2:44">
      <c r="B41" s="66">
        <v>3</v>
      </c>
      <c r="C41" s="67">
        <v>42710</v>
      </c>
      <c r="D41" s="66" t="s">
        <v>74</v>
      </c>
      <c r="E41" s="66" t="s">
        <v>75</v>
      </c>
      <c r="F41" s="66" t="s">
        <v>56</v>
      </c>
      <c r="G41" s="66">
        <v>1.25</v>
      </c>
      <c r="H41" s="66" t="s">
        <v>76</v>
      </c>
      <c r="I41" s="68">
        <v>14170199</v>
      </c>
      <c r="J41" s="67">
        <v>42696</v>
      </c>
      <c r="K41" s="67">
        <v>42877</v>
      </c>
      <c r="L41" s="67">
        <v>42866</v>
      </c>
      <c r="M41" s="66">
        <v>0</v>
      </c>
      <c r="N41" s="66">
        <v>0.92264999999999997</v>
      </c>
      <c r="O41" s="66">
        <v>0.625</v>
      </c>
      <c r="P41" s="66"/>
      <c r="Q41" s="66">
        <v>14</v>
      </c>
      <c r="R41" s="66">
        <v>6.5979999999999997E-2</v>
      </c>
      <c r="S41" s="66">
        <v>135.97999999999999</v>
      </c>
      <c r="T41" s="66">
        <v>185.66640000000001</v>
      </c>
      <c r="U41" s="66"/>
      <c r="V41" s="66">
        <v>10.96133</v>
      </c>
      <c r="W41" s="66">
        <v>-1.75</v>
      </c>
      <c r="X41" s="66">
        <v>-1.79</v>
      </c>
      <c r="Y41" s="66">
        <v>-1.74</v>
      </c>
      <c r="Z41" s="66">
        <v>-1.72</v>
      </c>
      <c r="AA41" s="66">
        <v>26309304736</v>
      </c>
      <c r="AB41" s="66">
        <v>194.0667</v>
      </c>
      <c r="AC41" s="69">
        <v>42644</v>
      </c>
      <c r="AD41" s="66">
        <v>264.88350000000003</v>
      </c>
      <c r="AE41" s="67">
        <v>42689</v>
      </c>
      <c r="AF41" s="66">
        <v>1.365</v>
      </c>
      <c r="AG41" s="66"/>
      <c r="AH41" s="66"/>
      <c r="AI41" s="66">
        <v>4.6500000000000004</v>
      </c>
      <c r="AJ41" s="66">
        <v>4.2699999999999996</v>
      </c>
      <c r="AK41" s="66">
        <v>10.39</v>
      </c>
      <c r="AL41" s="66">
        <v>111.72</v>
      </c>
      <c r="AM41" s="66">
        <v>118.96</v>
      </c>
      <c r="AN41" s="66">
        <v>10.48</v>
      </c>
      <c r="AO41" s="66">
        <v>10.49</v>
      </c>
      <c r="AP41" s="66">
        <v>10.49</v>
      </c>
      <c r="AQ41" s="66">
        <v>10.49</v>
      </c>
      <c r="AR41" s="66">
        <v>496.39</v>
      </c>
    </row>
    <row r="42" spans="2:44">
      <c r="B42" s="66">
        <v>3</v>
      </c>
      <c r="C42" s="67">
        <v>42710</v>
      </c>
      <c r="D42" s="66" t="s">
        <v>77</v>
      </c>
      <c r="E42" s="66" t="s">
        <v>78</v>
      </c>
      <c r="F42" s="66" t="s">
        <v>56</v>
      </c>
      <c r="G42" s="66">
        <v>0.125</v>
      </c>
      <c r="H42" s="66" t="s">
        <v>79</v>
      </c>
      <c r="I42" s="68">
        <v>14229213</v>
      </c>
      <c r="J42" s="67">
        <v>42635</v>
      </c>
      <c r="K42" s="67">
        <v>42816</v>
      </c>
      <c r="L42" s="67">
        <v>42807</v>
      </c>
      <c r="M42" s="66">
        <v>0</v>
      </c>
      <c r="N42" s="66">
        <v>0.58564000000000005</v>
      </c>
      <c r="O42" s="66">
        <v>6.25E-2</v>
      </c>
      <c r="P42" s="66"/>
      <c r="Q42" s="66">
        <v>75</v>
      </c>
      <c r="R42" s="66">
        <v>2.8889999999999999E-2</v>
      </c>
      <c r="S42" s="66">
        <v>124.55</v>
      </c>
      <c r="T42" s="66">
        <v>138.98679999999999</v>
      </c>
      <c r="U42" s="66"/>
      <c r="V42" s="66">
        <v>12.292820000000001</v>
      </c>
      <c r="W42" s="66">
        <v>-1.7</v>
      </c>
      <c r="X42" s="66">
        <v>-1.72</v>
      </c>
      <c r="Y42" s="66">
        <v>-1.69</v>
      </c>
      <c r="Z42" s="66">
        <v>-1.67</v>
      </c>
      <c r="AA42" s="66">
        <v>19776733170</v>
      </c>
      <c r="AB42" s="66">
        <v>237.42</v>
      </c>
      <c r="AC42" s="69">
        <v>42644</v>
      </c>
      <c r="AD42" s="66">
        <v>264.88470000000001</v>
      </c>
      <c r="AE42" s="67">
        <v>42689</v>
      </c>
      <c r="AF42" s="66">
        <v>1.1160000000000001</v>
      </c>
      <c r="AG42" s="66"/>
      <c r="AH42" s="66"/>
      <c r="AI42" s="66">
        <v>3.5</v>
      </c>
      <c r="AJ42" s="66">
        <v>3.21</v>
      </c>
      <c r="AK42" s="66">
        <v>12.21</v>
      </c>
      <c r="AL42" s="66">
        <v>149.78</v>
      </c>
      <c r="AM42" s="66">
        <v>158.52000000000001</v>
      </c>
      <c r="AN42" s="66">
        <v>12.31</v>
      </c>
      <c r="AO42" s="66">
        <v>12.32</v>
      </c>
      <c r="AP42" s="66">
        <v>12.32</v>
      </c>
      <c r="AQ42" s="66">
        <v>12.32</v>
      </c>
      <c r="AR42" s="66">
        <v>678.99</v>
      </c>
    </row>
    <row r="43" spans="2:44">
      <c r="B43" s="66">
        <v>3</v>
      </c>
      <c r="C43" s="67">
        <v>42710</v>
      </c>
      <c r="D43" s="66">
        <v>893266</v>
      </c>
      <c r="E43" s="66" t="s">
        <v>80</v>
      </c>
      <c r="F43" s="66" t="s">
        <v>62</v>
      </c>
      <c r="G43" s="66">
        <v>4.125</v>
      </c>
      <c r="H43" s="66" t="s">
        <v>81</v>
      </c>
      <c r="I43" s="68">
        <v>4841239</v>
      </c>
      <c r="J43" s="67">
        <v>42573</v>
      </c>
      <c r="K43" s="67">
        <v>42757</v>
      </c>
      <c r="L43" s="67">
        <v>42747</v>
      </c>
      <c r="M43" s="66">
        <v>0</v>
      </c>
      <c r="N43" s="66">
        <v>0.25542999999999999</v>
      </c>
      <c r="O43" s="66">
        <v>2.0625</v>
      </c>
      <c r="P43" s="66">
        <v>4.0012999999999996</v>
      </c>
      <c r="Q43" s="66">
        <v>137</v>
      </c>
      <c r="R43" s="66">
        <v>2.9792299999999998</v>
      </c>
      <c r="S43" s="66">
        <v>364.07</v>
      </c>
      <c r="T43" s="66">
        <v>367.04919999999998</v>
      </c>
      <c r="U43" s="66">
        <v>198.964</v>
      </c>
      <c r="V43" s="66">
        <v>13.62772</v>
      </c>
      <c r="W43" s="66">
        <v>-1.74</v>
      </c>
      <c r="X43" s="66">
        <v>-1.96</v>
      </c>
      <c r="Y43" s="66">
        <v>-1.65</v>
      </c>
      <c r="Z43" s="66">
        <v>-1.52</v>
      </c>
      <c r="AA43" s="66">
        <v>17769730414</v>
      </c>
      <c r="AB43" s="66">
        <v>135.1</v>
      </c>
      <c r="AC43" s="69">
        <v>42644</v>
      </c>
      <c r="AD43" s="66">
        <v>264.8</v>
      </c>
      <c r="AE43" s="67">
        <v>42689</v>
      </c>
      <c r="AF43" s="66">
        <v>1.96</v>
      </c>
      <c r="AG43" s="66">
        <v>0.83333000000000002</v>
      </c>
      <c r="AH43" s="66">
        <v>262.10000000000002</v>
      </c>
      <c r="AI43" s="66">
        <v>3.14</v>
      </c>
      <c r="AJ43" s="66">
        <v>2.88</v>
      </c>
      <c r="AK43" s="66">
        <v>11.43</v>
      </c>
      <c r="AL43" s="66">
        <v>145.57</v>
      </c>
      <c r="AM43" s="66">
        <v>153.96</v>
      </c>
      <c r="AN43" s="66">
        <v>11.49</v>
      </c>
      <c r="AO43" s="66">
        <v>11.51</v>
      </c>
      <c r="AP43" s="66">
        <v>11.53</v>
      </c>
      <c r="AQ43" s="66">
        <v>11.57</v>
      </c>
      <c r="AR43" s="66">
        <v>576.88</v>
      </c>
    </row>
    <row r="44" spans="2:44">
      <c r="B44" s="66">
        <v>3</v>
      </c>
      <c r="C44" s="67">
        <v>42710</v>
      </c>
      <c r="D44" s="66" t="s">
        <v>82</v>
      </c>
      <c r="E44" s="66" t="s">
        <v>83</v>
      </c>
      <c r="F44" s="66" t="s">
        <v>56</v>
      </c>
      <c r="G44" s="66">
        <v>1.25</v>
      </c>
      <c r="H44" s="66" t="s">
        <v>84</v>
      </c>
      <c r="I44" s="68">
        <v>13459618</v>
      </c>
      <c r="J44" s="67">
        <v>42696</v>
      </c>
      <c r="K44" s="67">
        <v>42877</v>
      </c>
      <c r="L44" s="67">
        <v>42866</v>
      </c>
      <c r="M44" s="66">
        <v>0</v>
      </c>
      <c r="N44" s="66">
        <v>0.92264999999999997</v>
      </c>
      <c r="O44" s="66">
        <v>0.625</v>
      </c>
      <c r="P44" s="66"/>
      <c r="Q44" s="66">
        <v>14</v>
      </c>
      <c r="R44" s="66">
        <v>5.8970000000000002E-2</v>
      </c>
      <c r="S44" s="66">
        <v>152.47</v>
      </c>
      <c r="T44" s="66">
        <v>186.06020000000001</v>
      </c>
      <c r="U44" s="66"/>
      <c r="V44" s="66">
        <v>15.96133</v>
      </c>
      <c r="W44" s="66">
        <v>-1.64</v>
      </c>
      <c r="X44" s="66">
        <v>-1.66</v>
      </c>
      <c r="Y44" s="66">
        <v>-1.63</v>
      </c>
      <c r="Z44" s="66">
        <v>-1.62</v>
      </c>
      <c r="AA44" s="66">
        <v>25042988998</v>
      </c>
      <c r="AB44" s="66">
        <v>217.13229999999999</v>
      </c>
      <c r="AC44" s="69">
        <v>42644</v>
      </c>
      <c r="AD44" s="66">
        <v>264.88400000000001</v>
      </c>
      <c r="AE44" s="67">
        <v>42689</v>
      </c>
      <c r="AF44" s="66">
        <v>1.22</v>
      </c>
      <c r="AG44" s="66"/>
      <c r="AH44" s="66"/>
      <c r="AI44" s="66">
        <v>4.43</v>
      </c>
      <c r="AJ44" s="66">
        <v>4.07</v>
      </c>
      <c r="AK44" s="66">
        <v>14.85</v>
      </c>
      <c r="AL44" s="66">
        <v>230.68</v>
      </c>
      <c r="AM44" s="66">
        <v>242.01</v>
      </c>
      <c r="AN44" s="66">
        <v>14.97</v>
      </c>
      <c r="AO44" s="66">
        <v>14.97</v>
      </c>
      <c r="AP44" s="66">
        <v>14.97</v>
      </c>
      <c r="AQ44" s="66">
        <v>14.98</v>
      </c>
      <c r="AR44" s="66">
        <v>668.08</v>
      </c>
    </row>
    <row r="45" spans="2:44">
      <c r="B45" s="66">
        <v>3</v>
      </c>
      <c r="C45" s="67">
        <v>42710</v>
      </c>
      <c r="D45" s="66" t="s">
        <v>85</v>
      </c>
      <c r="E45" s="66" t="s">
        <v>86</v>
      </c>
      <c r="F45" s="66" t="s">
        <v>56</v>
      </c>
      <c r="G45" s="66">
        <v>0.75</v>
      </c>
      <c r="H45" s="66" t="s">
        <v>87</v>
      </c>
      <c r="I45" s="68">
        <v>14570332</v>
      </c>
      <c r="J45" s="67">
        <v>42635</v>
      </c>
      <c r="K45" s="67">
        <v>42816</v>
      </c>
      <c r="L45" s="67">
        <v>42807</v>
      </c>
      <c r="M45" s="66">
        <v>0</v>
      </c>
      <c r="N45" s="66">
        <v>0.58564000000000005</v>
      </c>
      <c r="O45" s="66">
        <v>0.375</v>
      </c>
      <c r="P45" s="66"/>
      <c r="Q45" s="66">
        <v>75</v>
      </c>
      <c r="R45" s="66">
        <v>0.17724000000000001</v>
      </c>
      <c r="S45" s="66">
        <v>146.12</v>
      </c>
      <c r="T45" s="66">
        <v>166.8432</v>
      </c>
      <c r="U45" s="66"/>
      <c r="V45" s="66">
        <v>17.292819999999999</v>
      </c>
      <c r="W45" s="66">
        <v>-1.58</v>
      </c>
      <c r="X45" s="66">
        <v>-1.6</v>
      </c>
      <c r="Y45" s="66">
        <v>-1.58</v>
      </c>
      <c r="Z45" s="66">
        <v>-1.56</v>
      </c>
      <c r="AA45" s="66">
        <v>24309603624</v>
      </c>
      <c r="AB45" s="66">
        <v>232.22900000000001</v>
      </c>
      <c r="AC45" s="69">
        <v>42644</v>
      </c>
      <c r="AD45" s="66">
        <v>264.88279999999997</v>
      </c>
      <c r="AE45" s="67">
        <v>42689</v>
      </c>
      <c r="AF45" s="66">
        <v>1.141</v>
      </c>
      <c r="AG45" s="66"/>
      <c r="AH45" s="66"/>
      <c r="AI45" s="66">
        <v>4.3</v>
      </c>
      <c r="AJ45" s="66">
        <v>3.95</v>
      </c>
      <c r="AK45" s="66">
        <v>16.46</v>
      </c>
      <c r="AL45" s="66">
        <v>279.5</v>
      </c>
      <c r="AM45" s="66">
        <v>292.29000000000002</v>
      </c>
      <c r="AN45" s="66">
        <v>16.59</v>
      </c>
      <c r="AO45" s="66">
        <v>16.59</v>
      </c>
      <c r="AP45" s="66">
        <v>16.59</v>
      </c>
      <c r="AQ45" s="66">
        <v>16.59</v>
      </c>
      <c r="AR45" s="66">
        <v>746.77</v>
      </c>
    </row>
    <row r="46" spans="2:44">
      <c r="B46" s="66">
        <v>3</v>
      </c>
      <c r="C46" s="67">
        <v>42710</v>
      </c>
      <c r="D46" s="66">
        <v>3179082</v>
      </c>
      <c r="E46" s="66" t="s">
        <v>88</v>
      </c>
      <c r="F46" s="66" t="s">
        <v>62</v>
      </c>
      <c r="G46" s="66">
        <v>2</v>
      </c>
      <c r="H46" s="66" t="s">
        <v>89</v>
      </c>
      <c r="I46" s="68">
        <v>9083989</v>
      </c>
      <c r="J46" s="67">
        <v>42577</v>
      </c>
      <c r="K46" s="67">
        <v>42761</v>
      </c>
      <c r="L46" s="67">
        <v>42752</v>
      </c>
      <c r="M46" s="66">
        <v>0</v>
      </c>
      <c r="N46" s="66">
        <v>0.27717000000000003</v>
      </c>
      <c r="O46" s="66">
        <v>1</v>
      </c>
      <c r="P46" s="66">
        <v>1.5098</v>
      </c>
      <c r="Q46" s="66">
        <v>133</v>
      </c>
      <c r="R46" s="66">
        <v>1.0913200000000001</v>
      </c>
      <c r="S46" s="66">
        <v>262.95999999999998</v>
      </c>
      <c r="T46" s="66">
        <v>264.05130000000003</v>
      </c>
      <c r="U46" s="66">
        <v>153.62010000000001</v>
      </c>
      <c r="V46" s="66">
        <v>18.138590000000001</v>
      </c>
      <c r="W46" s="66">
        <v>-1.64</v>
      </c>
      <c r="X46" s="66">
        <v>-1.79</v>
      </c>
      <c r="Y46" s="66">
        <v>-1.57</v>
      </c>
      <c r="Z46" s="66">
        <v>-1.47</v>
      </c>
      <c r="AA46" s="66">
        <v>23986392660</v>
      </c>
      <c r="AB46" s="66">
        <v>173.6</v>
      </c>
      <c r="AC46" s="69">
        <v>42644</v>
      </c>
      <c r="AD46" s="66">
        <v>264.8</v>
      </c>
      <c r="AE46" s="67">
        <v>42689</v>
      </c>
      <c r="AF46" s="66">
        <v>1.5249999999999999</v>
      </c>
      <c r="AG46" s="66">
        <v>0.83333000000000002</v>
      </c>
      <c r="AH46" s="66">
        <v>262.10000000000002</v>
      </c>
      <c r="AI46" s="66">
        <v>4.24</v>
      </c>
      <c r="AJ46" s="66">
        <v>3.89</v>
      </c>
      <c r="AK46" s="66">
        <v>16.07</v>
      </c>
      <c r="AL46" s="66">
        <v>278.43</v>
      </c>
      <c r="AM46" s="66">
        <v>291.20999999999998</v>
      </c>
      <c r="AN46" s="66">
        <v>16.149999999999999</v>
      </c>
      <c r="AO46" s="66">
        <v>16.18</v>
      </c>
      <c r="AP46" s="66">
        <v>16.2</v>
      </c>
      <c r="AQ46" s="66">
        <v>16.239999999999998</v>
      </c>
      <c r="AR46" s="66">
        <v>876.14</v>
      </c>
    </row>
    <row r="47" spans="2:44">
      <c r="B47" s="66">
        <v>3</v>
      </c>
      <c r="C47" s="67">
        <v>42710</v>
      </c>
      <c r="D47" s="66" t="s">
        <v>90</v>
      </c>
      <c r="E47" s="66" t="s">
        <v>91</v>
      </c>
      <c r="F47" s="66" t="s">
        <v>56</v>
      </c>
      <c r="G47" s="66">
        <v>0.125</v>
      </c>
      <c r="H47" s="66" t="s">
        <v>92</v>
      </c>
      <c r="I47" s="68">
        <v>3760400</v>
      </c>
      <c r="J47" s="67">
        <v>42696</v>
      </c>
      <c r="K47" s="67">
        <v>42877</v>
      </c>
      <c r="L47" s="67">
        <v>42866</v>
      </c>
      <c r="M47" s="66">
        <v>0</v>
      </c>
      <c r="N47" s="66">
        <v>0.92264999999999997</v>
      </c>
      <c r="O47" s="66">
        <v>6.25E-2</v>
      </c>
      <c r="P47" s="66"/>
      <c r="Q47" s="66">
        <v>14</v>
      </c>
      <c r="R47" s="66">
        <v>4.9199999999999999E-3</v>
      </c>
      <c r="S47" s="66">
        <v>139.31</v>
      </c>
      <c r="T47" s="66">
        <v>141.92140000000001</v>
      </c>
      <c r="U47" s="66"/>
      <c r="V47" s="66">
        <v>19.96133</v>
      </c>
      <c r="W47" s="66">
        <v>-1.57</v>
      </c>
      <c r="X47" s="66">
        <v>-1.58</v>
      </c>
      <c r="Y47" s="66">
        <v>-1.56</v>
      </c>
      <c r="Z47" s="66">
        <v>-1.55</v>
      </c>
      <c r="AA47" s="66">
        <v>5336812882</v>
      </c>
      <c r="AB47" s="66">
        <v>260.01940000000002</v>
      </c>
      <c r="AC47" s="69">
        <v>42644</v>
      </c>
      <c r="AD47" s="66">
        <v>264.8843</v>
      </c>
      <c r="AE47" s="67">
        <v>42689</v>
      </c>
      <c r="AF47" s="66">
        <v>1.0189999999999999</v>
      </c>
      <c r="AG47" s="66"/>
      <c r="AH47" s="66"/>
      <c r="AI47" s="66">
        <v>0.94</v>
      </c>
      <c r="AJ47" s="66">
        <v>0.87</v>
      </c>
      <c r="AK47" s="66">
        <v>19.77</v>
      </c>
      <c r="AL47" s="66">
        <v>393.17</v>
      </c>
      <c r="AM47" s="66">
        <v>409.37</v>
      </c>
      <c r="AN47" s="66">
        <v>19.920000000000002</v>
      </c>
      <c r="AO47" s="66">
        <v>19.920000000000002</v>
      </c>
      <c r="AP47" s="66">
        <v>19.920000000000002</v>
      </c>
      <c r="AQ47" s="66">
        <v>19.920000000000002</v>
      </c>
      <c r="AR47" s="66">
        <v>1204.76</v>
      </c>
    </row>
    <row r="48" spans="2:44">
      <c r="B48" s="66">
        <v>3</v>
      </c>
      <c r="C48" s="67">
        <v>42710</v>
      </c>
      <c r="D48" s="66" t="s">
        <v>93</v>
      </c>
      <c r="E48" s="66" t="s">
        <v>94</v>
      </c>
      <c r="F48" s="66" t="s">
        <v>56</v>
      </c>
      <c r="G48" s="66">
        <v>1.125</v>
      </c>
      <c r="H48" s="66" t="s">
        <v>95</v>
      </c>
      <c r="I48" s="68">
        <v>13065680</v>
      </c>
      <c r="J48" s="67">
        <v>42696</v>
      </c>
      <c r="K48" s="67">
        <v>42877</v>
      </c>
      <c r="L48" s="67">
        <v>42866</v>
      </c>
      <c r="M48" s="66">
        <v>0</v>
      </c>
      <c r="N48" s="66">
        <v>0.92264999999999997</v>
      </c>
      <c r="O48" s="66">
        <v>0.5625</v>
      </c>
      <c r="P48" s="66"/>
      <c r="Q48" s="66">
        <v>14</v>
      </c>
      <c r="R48" s="66">
        <v>5.6980000000000003E-2</v>
      </c>
      <c r="S48" s="66">
        <v>166.47</v>
      </c>
      <c r="T48" s="66">
        <v>218.08770000000001</v>
      </c>
      <c r="U48" s="66"/>
      <c r="V48" s="66">
        <v>20.96133</v>
      </c>
      <c r="W48" s="66">
        <v>-1.57</v>
      </c>
      <c r="X48" s="66">
        <v>-1.58</v>
      </c>
      <c r="Y48" s="66">
        <v>-1.56</v>
      </c>
      <c r="Z48" s="66">
        <v>-1.55</v>
      </c>
      <c r="AA48" s="66">
        <v>28494645864</v>
      </c>
      <c r="AB48" s="66">
        <v>202.24289999999999</v>
      </c>
      <c r="AC48" s="69">
        <v>42644</v>
      </c>
      <c r="AD48" s="66">
        <v>264.88350000000003</v>
      </c>
      <c r="AE48" s="67">
        <v>42689</v>
      </c>
      <c r="AF48" s="66">
        <v>1.31</v>
      </c>
      <c r="AG48" s="66"/>
      <c r="AH48" s="66"/>
      <c r="AI48" s="66">
        <v>5.04</v>
      </c>
      <c r="AJ48" s="66">
        <v>4.63</v>
      </c>
      <c r="AK48" s="66">
        <v>19.329999999999998</v>
      </c>
      <c r="AL48" s="66">
        <v>393</v>
      </c>
      <c r="AM48" s="66">
        <v>408.98</v>
      </c>
      <c r="AN48" s="66">
        <v>19.48</v>
      </c>
      <c r="AO48" s="66">
        <v>19.489999999999998</v>
      </c>
      <c r="AP48" s="66">
        <v>19.489999999999998</v>
      </c>
      <c r="AQ48" s="66">
        <v>19.489999999999998</v>
      </c>
      <c r="AR48" s="66">
        <v>1177.57</v>
      </c>
    </row>
    <row r="49" spans="2:44">
      <c r="B49" s="66">
        <v>3</v>
      </c>
      <c r="C49" s="67">
        <v>42710</v>
      </c>
      <c r="D49" s="66" t="s">
        <v>96</v>
      </c>
      <c r="E49" s="66" t="s">
        <v>97</v>
      </c>
      <c r="F49" s="66" t="s">
        <v>56</v>
      </c>
      <c r="G49" s="66">
        <v>0.625</v>
      </c>
      <c r="H49" s="66" t="s">
        <v>98</v>
      </c>
      <c r="I49" s="68">
        <v>14090030</v>
      </c>
      <c r="J49" s="67">
        <v>42635</v>
      </c>
      <c r="K49" s="67">
        <v>42816</v>
      </c>
      <c r="L49" s="67">
        <v>42807</v>
      </c>
      <c r="M49" s="66">
        <v>0</v>
      </c>
      <c r="N49" s="66">
        <v>0.58564000000000005</v>
      </c>
      <c r="O49" s="66">
        <v>0.3125</v>
      </c>
      <c r="P49" s="66"/>
      <c r="Q49" s="66">
        <v>75</v>
      </c>
      <c r="R49" s="66">
        <v>0.15841</v>
      </c>
      <c r="S49" s="66">
        <v>160.62</v>
      </c>
      <c r="T49" s="66">
        <v>196.65289999999999</v>
      </c>
      <c r="U49" s="66"/>
      <c r="V49" s="66">
        <v>23.292819999999999</v>
      </c>
      <c r="W49" s="66">
        <v>-1.55</v>
      </c>
      <c r="X49" s="66">
        <v>-1.56</v>
      </c>
      <c r="Y49" s="66">
        <v>-1.54</v>
      </c>
      <c r="Z49" s="66">
        <v>-1.53</v>
      </c>
      <c r="AA49" s="66">
        <v>27708450817</v>
      </c>
      <c r="AB49" s="66">
        <v>216.52260000000001</v>
      </c>
      <c r="AC49" s="69">
        <v>42644</v>
      </c>
      <c r="AD49" s="66">
        <v>264.88290000000001</v>
      </c>
      <c r="AE49" s="67">
        <v>42689</v>
      </c>
      <c r="AF49" s="66">
        <v>1.2230000000000001</v>
      </c>
      <c r="AG49" s="66"/>
      <c r="AH49" s="66"/>
      <c r="AI49" s="66">
        <v>4.9000000000000004</v>
      </c>
      <c r="AJ49" s="66">
        <v>4.5</v>
      </c>
      <c r="AK49" s="66">
        <v>22.1</v>
      </c>
      <c r="AL49" s="66">
        <v>505.05</v>
      </c>
      <c r="AM49" s="66">
        <v>524.1</v>
      </c>
      <c r="AN49" s="66">
        <v>22.28</v>
      </c>
      <c r="AO49" s="66">
        <v>22.28</v>
      </c>
      <c r="AP49" s="66">
        <v>22.28</v>
      </c>
      <c r="AQ49" s="66">
        <v>22.28</v>
      </c>
      <c r="AR49" s="66">
        <v>0.03</v>
      </c>
    </row>
    <row r="50" spans="2:44">
      <c r="B50" s="66">
        <v>3</v>
      </c>
      <c r="C50" s="67">
        <v>42710</v>
      </c>
      <c r="D50" s="66" t="s">
        <v>99</v>
      </c>
      <c r="E50" s="66" t="s">
        <v>100</v>
      </c>
      <c r="F50" s="66" t="s">
        <v>56</v>
      </c>
      <c r="G50" s="66">
        <v>0.625</v>
      </c>
      <c r="H50" s="66" t="s">
        <v>101</v>
      </c>
      <c r="I50" s="68">
        <v>11909257</v>
      </c>
      <c r="J50" s="67">
        <v>42696</v>
      </c>
      <c r="K50" s="67">
        <v>42877</v>
      </c>
      <c r="L50" s="67">
        <v>42866</v>
      </c>
      <c r="M50" s="66">
        <v>0</v>
      </c>
      <c r="N50" s="66">
        <v>0.92264999999999997</v>
      </c>
      <c r="O50" s="66">
        <v>0.3125</v>
      </c>
      <c r="P50" s="66"/>
      <c r="Q50" s="66">
        <v>14</v>
      </c>
      <c r="R50" s="66">
        <v>3.0130000000000001E-2</v>
      </c>
      <c r="S50" s="66">
        <v>168.46</v>
      </c>
      <c r="T50" s="66">
        <v>210.05260000000001</v>
      </c>
      <c r="U50" s="66"/>
      <c r="V50" s="66">
        <v>25.96133</v>
      </c>
      <c r="W50" s="66">
        <v>-1.53</v>
      </c>
      <c r="X50" s="66">
        <v>-1.55</v>
      </c>
      <c r="Y50" s="66">
        <v>-1.53</v>
      </c>
      <c r="Z50" s="66">
        <v>-1.52</v>
      </c>
      <c r="AA50" s="66">
        <v>25015702303</v>
      </c>
      <c r="AB50" s="66">
        <v>212.46449999999999</v>
      </c>
      <c r="AC50" s="69">
        <v>42644</v>
      </c>
      <c r="AD50" s="66">
        <v>264.88380000000001</v>
      </c>
      <c r="AE50" s="67">
        <v>42689</v>
      </c>
      <c r="AF50" s="66">
        <v>1.2470000000000001</v>
      </c>
      <c r="AG50" s="66"/>
      <c r="AH50" s="66"/>
      <c r="AI50" s="66">
        <v>4.43</v>
      </c>
      <c r="AJ50" s="66">
        <v>4.0599999999999996</v>
      </c>
      <c r="AK50" s="66">
        <v>24.55</v>
      </c>
      <c r="AL50" s="66">
        <v>624.11</v>
      </c>
      <c r="AM50" s="66">
        <v>646.16</v>
      </c>
      <c r="AN50" s="66">
        <v>24.74</v>
      </c>
      <c r="AO50" s="66">
        <v>24.74</v>
      </c>
      <c r="AP50" s="66">
        <v>24.74</v>
      </c>
      <c r="AQ50" s="66">
        <v>24.75</v>
      </c>
      <c r="AR50" s="66">
        <v>0.85</v>
      </c>
    </row>
    <row r="51" spans="2:44">
      <c r="B51" s="66">
        <v>3</v>
      </c>
      <c r="C51" s="67">
        <v>42710</v>
      </c>
      <c r="D51" s="66" t="s">
        <v>102</v>
      </c>
      <c r="E51" s="66" t="s">
        <v>103</v>
      </c>
      <c r="F51" s="66" t="s">
        <v>56</v>
      </c>
      <c r="G51" s="66">
        <v>0.125</v>
      </c>
      <c r="H51" s="66" t="s">
        <v>104</v>
      </c>
      <c r="I51" s="68">
        <v>15725522</v>
      </c>
      <c r="J51" s="67">
        <v>42635</v>
      </c>
      <c r="K51" s="67">
        <v>42816</v>
      </c>
      <c r="L51" s="67">
        <v>42807</v>
      </c>
      <c r="M51" s="66">
        <v>0</v>
      </c>
      <c r="N51" s="66">
        <v>0.58564000000000005</v>
      </c>
      <c r="O51" s="66">
        <v>6.25E-2</v>
      </c>
      <c r="P51" s="66"/>
      <c r="Q51" s="66">
        <v>75</v>
      </c>
      <c r="R51" s="66">
        <v>2.8299999999999999E-2</v>
      </c>
      <c r="S51" s="66">
        <v>154</v>
      </c>
      <c r="T51" s="66">
        <v>168.29640000000001</v>
      </c>
      <c r="U51" s="66"/>
      <c r="V51" s="66">
        <v>27.292819999999999</v>
      </c>
      <c r="W51" s="66">
        <v>-1.49</v>
      </c>
      <c r="X51" s="66">
        <v>-1.5</v>
      </c>
      <c r="Y51" s="66">
        <v>-1.48</v>
      </c>
      <c r="Z51" s="66">
        <v>-1.48</v>
      </c>
      <c r="AA51" s="66">
        <v>26465486969</v>
      </c>
      <c r="AB51" s="66">
        <v>242.42259999999999</v>
      </c>
      <c r="AC51" s="69">
        <v>42644</v>
      </c>
      <c r="AD51" s="66">
        <v>264.88299999999998</v>
      </c>
      <c r="AE51" s="67">
        <v>42689</v>
      </c>
      <c r="AF51" s="66">
        <v>1.093</v>
      </c>
      <c r="AG51" s="66"/>
      <c r="AH51" s="66"/>
      <c r="AI51" s="66">
        <v>4.68</v>
      </c>
      <c r="AJ51" s="66">
        <v>4.3</v>
      </c>
      <c r="AK51" s="66">
        <v>26.95</v>
      </c>
      <c r="AL51" s="66">
        <v>732.07</v>
      </c>
      <c r="AM51" s="66">
        <v>756.67</v>
      </c>
      <c r="AN51" s="66">
        <v>27.15</v>
      </c>
      <c r="AO51" s="66">
        <v>27.15</v>
      </c>
      <c r="AP51" s="66">
        <v>27.15</v>
      </c>
      <c r="AQ51" s="66">
        <v>27.15</v>
      </c>
      <c r="AR51" s="66">
        <v>0.94</v>
      </c>
    </row>
    <row r="52" spans="2:44">
      <c r="B52" s="66">
        <v>3</v>
      </c>
      <c r="C52" s="67">
        <v>42710</v>
      </c>
      <c r="D52" s="66" t="s">
        <v>105</v>
      </c>
      <c r="E52" s="66" t="s">
        <v>106</v>
      </c>
      <c r="F52" s="66" t="s">
        <v>56</v>
      </c>
      <c r="G52" s="66">
        <v>0.125</v>
      </c>
      <c r="H52" s="66" t="s">
        <v>107</v>
      </c>
      <c r="I52" s="68">
        <v>11789977</v>
      </c>
      <c r="J52" s="67">
        <v>42635</v>
      </c>
      <c r="K52" s="67">
        <v>42816</v>
      </c>
      <c r="L52" s="67">
        <v>42807</v>
      </c>
      <c r="M52" s="66">
        <v>0</v>
      </c>
      <c r="N52" s="66">
        <v>0.58564000000000005</v>
      </c>
      <c r="O52" s="66">
        <v>6.25E-2</v>
      </c>
      <c r="P52" s="66"/>
      <c r="Q52" s="66">
        <v>75</v>
      </c>
      <c r="R52" s="66">
        <v>2.6610000000000002E-2</v>
      </c>
      <c r="S52" s="66">
        <v>158.1</v>
      </c>
      <c r="T52" s="66">
        <v>162.47749999999999</v>
      </c>
      <c r="U52" s="66"/>
      <c r="V52" s="66">
        <v>29.292819999999999</v>
      </c>
      <c r="W52" s="66">
        <v>-1.47</v>
      </c>
      <c r="X52" s="66">
        <v>-1.48</v>
      </c>
      <c r="Y52" s="66">
        <v>-1.47</v>
      </c>
      <c r="Z52" s="66">
        <v>-1.46</v>
      </c>
      <c r="AA52" s="66">
        <v>19156062533</v>
      </c>
      <c r="AB52" s="66">
        <v>257.79000000000002</v>
      </c>
      <c r="AC52" s="69">
        <v>42644</v>
      </c>
      <c r="AD52" s="66">
        <v>264.88440000000003</v>
      </c>
      <c r="AE52" s="67">
        <v>42689</v>
      </c>
      <c r="AF52" s="66">
        <v>1.028</v>
      </c>
      <c r="AG52" s="66"/>
      <c r="AH52" s="66"/>
      <c r="AI52" s="66">
        <v>3.39</v>
      </c>
      <c r="AJ52" s="66">
        <v>3.11</v>
      </c>
      <c r="AK52" s="66">
        <v>28.9</v>
      </c>
      <c r="AL52" s="66">
        <v>842.46</v>
      </c>
      <c r="AM52" s="66">
        <v>869.55</v>
      </c>
      <c r="AN52" s="66">
        <v>29.11</v>
      </c>
      <c r="AO52" s="66">
        <v>29.11</v>
      </c>
      <c r="AP52" s="66">
        <v>29.12</v>
      </c>
      <c r="AQ52" s="66">
        <v>29.12</v>
      </c>
      <c r="AR52" s="66">
        <v>2.11</v>
      </c>
    </row>
    <row r="53" spans="2:44">
      <c r="B53" s="66">
        <v>3</v>
      </c>
      <c r="C53" s="67">
        <v>42710</v>
      </c>
      <c r="D53" s="66" t="s">
        <v>108</v>
      </c>
      <c r="E53" s="66" t="s">
        <v>109</v>
      </c>
      <c r="F53" s="66" t="s">
        <v>56</v>
      </c>
      <c r="G53" s="66">
        <v>0.75</v>
      </c>
      <c r="H53" s="66" t="s">
        <v>110</v>
      </c>
      <c r="I53" s="68">
        <v>11686640</v>
      </c>
      <c r="J53" s="67">
        <v>42696</v>
      </c>
      <c r="K53" s="67">
        <v>42877</v>
      </c>
      <c r="L53" s="67">
        <v>42866</v>
      </c>
      <c r="M53" s="66">
        <v>0</v>
      </c>
      <c r="N53" s="66">
        <v>0.92264999999999997</v>
      </c>
      <c r="O53" s="66">
        <v>0.375</v>
      </c>
      <c r="P53" s="66"/>
      <c r="Q53" s="66">
        <v>14</v>
      </c>
      <c r="R53" s="66">
        <v>3.6979999999999999E-2</v>
      </c>
      <c r="S53" s="66">
        <v>187.98</v>
      </c>
      <c r="T53" s="66">
        <v>239.69460000000001</v>
      </c>
      <c r="U53" s="66"/>
      <c r="V53" s="66">
        <v>30.96133</v>
      </c>
      <c r="W53" s="66">
        <v>-1.49</v>
      </c>
      <c r="X53" s="66">
        <v>-1.5</v>
      </c>
      <c r="Y53" s="66">
        <v>-1.49</v>
      </c>
      <c r="Z53" s="66">
        <v>-1.48</v>
      </c>
      <c r="AA53" s="66">
        <v>28012240471</v>
      </c>
      <c r="AB53" s="66">
        <v>207.76669999999999</v>
      </c>
      <c r="AC53" s="69">
        <v>42644</v>
      </c>
      <c r="AD53" s="66">
        <v>264.88380000000001</v>
      </c>
      <c r="AE53" s="67">
        <v>42689</v>
      </c>
      <c r="AF53" s="66">
        <v>1.2749999999999999</v>
      </c>
      <c r="AG53" s="66"/>
      <c r="AH53" s="66"/>
      <c r="AI53" s="66">
        <v>4.96</v>
      </c>
      <c r="AJ53" s="66">
        <v>4.55</v>
      </c>
      <c r="AK53" s="66">
        <v>28.75</v>
      </c>
      <c r="AL53" s="66">
        <v>865.05</v>
      </c>
      <c r="AM53" s="66">
        <v>892.59</v>
      </c>
      <c r="AN53" s="66">
        <v>28.96</v>
      </c>
      <c r="AO53" s="66">
        <v>28.96</v>
      </c>
      <c r="AP53" s="66">
        <v>28.97</v>
      </c>
      <c r="AQ53" s="66">
        <v>28.97</v>
      </c>
      <c r="AR53" s="66">
        <v>3.41</v>
      </c>
    </row>
    <row r="54" spans="2:44">
      <c r="B54" s="66">
        <v>3</v>
      </c>
      <c r="C54" s="67">
        <v>42710</v>
      </c>
      <c r="D54" s="66" t="s">
        <v>111</v>
      </c>
      <c r="E54" s="66" t="s">
        <v>112</v>
      </c>
      <c r="F54" s="66" t="s">
        <v>56</v>
      </c>
      <c r="G54" s="66">
        <v>0.5</v>
      </c>
      <c r="H54" s="66" t="s">
        <v>113</v>
      </c>
      <c r="I54" s="68">
        <v>12221183</v>
      </c>
      <c r="J54" s="67">
        <v>42635</v>
      </c>
      <c r="K54" s="67">
        <v>42816</v>
      </c>
      <c r="L54" s="67">
        <v>42807</v>
      </c>
      <c r="M54" s="66">
        <v>0</v>
      </c>
      <c r="N54" s="66">
        <v>0.58564000000000005</v>
      </c>
      <c r="O54" s="66">
        <v>0.25</v>
      </c>
      <c r="P54" s="66"/>
      <c r="Q54" s="66">
        <v>75</v>
      </c>
      <c r="R54" s="66">
        <v>0.12858</v>
      </c>
      <c r="S54" s="66">
        <v>185.52</v>
      </c>
      <c r="T54" s="66">
        <v>230.40710000000001</v>
      </c>
      <c r="U54" s="66"/>
      <c r="V54" s="66">
        <v>33.292819999999999</v>
      </c>
      <c r="W54" s="66">
        <v>-1.49</v>
      </c>
      <c r="X54" s="66">
        <v>-1.5</v>
      </c>
      <c r="Y54" s="66">
        <v>-1.49</v>
      </c>
      <c r="Z54" s="66">
        <v>-1.48</v>
      </c>
      <c r="AA54" s="66">
        <v>28158478075</v>
      </c>
      <c r="AB54" s="66">
        <v>213.4</v>
      </c>
      <c r="AC54" s="69">
        <v>42644</v>
      </c>
      <c r="AD54" s="66">
        <v>264.88490000000002</v>
      </c>
      <c r="AE54" s="67">
        <v>42689</v>
      </c>
      <c r="AF54" s="66">
        <v>1.2410000000000001</v>
      </c>
      <c r="AG54" s="66"/>
      <c r="AH54" s="66"/>
      <c r="AI54" s="66">
        <v>4.9800000000000004</v>
      </c>
      <c r="AJ54" s="66">
        <v>4.57</v>
      </c>
      <c r="AK54" s="66">
        <v>31.52</v>
      </c>
      <c r="AL54" s="66">
        <v>1028.21</v>
      </c>
      <c r="AM54" s="66">
        <v>1059.5999999999999</v>
      </c>
      <c r="AN54" s="66">
        <v>31.76</v>
      </c>
      <c r="AO54" s="66">
        <v>31.76</v>
      </c>
      <c r="AP54" s="66">
        <v>31.77</v>
      </c>
      <c r="AQ54" s="66">
        <v>31.77</v>
      </c>
      <c r="AR54" s="66">
        <v>5.83</v>
      </c>
    </row>
    <row r="55" spans="2:44">
      <c r="B55" s="66">
        <v>3</v>
      </c>
      <c r="C55" s="67">
        <v>42710</v>
      </c>
      <c r="D55" s="66" t="s">
        <v>114</v>
      </c>
      <c r="E55" s="66" t="s">
        <v>115</v>
      </c>
      <c r="F55" s="66" t="s">
        <v>56</v>
      </c>
      <c r="G55" s="66">
        <v>0.25</v>
      </c>
      <c r="H55" s="66" t="s">
        <v>116</v>
      </c>
      <c r="I55" s="68">
        <v>12366020</v>
      </c>
      <c r="J55" s="67">
        <v>42635</v>
      </c>
      <c r="K55" s="67">
        <v>42816</v>
      </c>
      <c r="L55" s="67">
        <v>42807</v>
      </c>
      <c r="M55" s="66">
        <v>0</v>
      </c>
      <c r="N55" s="66">
        <v>0.58564000000000005</v>
      </c>
      <c r="O55" s="66">
        <v>0.125</v>
      </c>
      <c r="P55" s="66"/>
      <c r="Q55" s="66">
        <v>75</v>
      </c>
      <c r="R55" s="66">
        <v>5.6680000000000001E-2</v>
      </c>
      <c r="S55" s="66">
        <v>180.77</v>
      </c>
      <c r="T55" s="66">
        <v>197.88050000000001</v>
      </c>
      <c r="U55" s="66"/>
      <c r="V55" s="66">
        <v>35.292819999999999</v>
      </c>
      <c r="W55" s="66">
        <v>-1.49</v>
      </c>
      <c r="X55" s="66">
        <v>-1.5</v>
      </c>
      <c r="Y55" s="66">
        <v>-1.49</v>
      </c>
      <c r="Z55" s="66">
        <v>-1.48</v>
      </c>
      <c r="AA55" s="66">
        <v>24469945147</v>
      </c>
      <c r="AB55" s="66">
        <v>242.05</v>
      </c>
      <c r="AC55" s="69">
        <v>42644</v>
      </c>
      <c r="AD55" s="66">
        <v>264.88499999999999</v>
      </c>
      <c r="AE55" s="67">
        <v>42689</v>
      </c>
      <c r="AF55" s="66">
        <v>1.0940000000000001</v>
      </c>
      <c r="AG55" s="66"/>
      <c r="AH55" s="66"/>
      <c r="AI55" s="66">
        <v>4.33</v>
      </c>
      <c r="AJ55" s="66">
        <v>3.97</v>
      </c>
      <c r="AK55" s="66">
        <v>34.26</v>
      </c>
      <c r="AL55" s="66">
        <v>1195.9100000000001</v>
      </c>
      <c r="AM55" s="66">
        <v>1231.25</v>
      </c>
      <c r="AN55" s="66">
        <v>34.520000000000003</v>
      </c>
      <c r="AO55" s="66">
        <v>34.520000000000003</v>
      </c>
      <c r="AP55" s="66">
        <v>34.520000000000003</v>
      </c>
      <c r="AQ55" s="66">
        <v>34.520000000000003</v>
      </c>
      <c r="AR55" s="66">
        <v>7.96</v>
      </c>
    </row>
    <row r="56" spans="2:44">
      <c r="B56" s="66">
        <v>3</v>
      </c>
      <c r="C56" s="67">
        <v>42710</v>
      </c>
      <c r="D56" s="66" t="s">
        <v>117</v>
      </c>
      <c r="E56" s="66" t="s">
        <v>118</v>
      </c>
      <c r="F56" s="66" t="s">
        <v>56</v>
      </c>
      <c r="G56" s="66">
        <v>1.25</v>
      </c>
      <c r="H56" s="66" t="s">
        <v>119</v>
      </c>
      <c r="I56" s="68">
        <v>10169196</v>
      </c>
      <c r="J56" s="67">
        <v>42696</v>
      </c>
      <c r="K56" s="67">
        <v>42877</v>
      </c>
      <c r="L56" s="67">
        <v>42866</v>
      </c>
      <c r="M56" s="66">
        <v>0</v>
      </c>
      <c r="N56" s="66">
        <v>0.92264999999999997</v>
      </c>
      <c r="O56" s="66">
        <v>0.625</v>
      </c>
      <c r="P56" s="66"/>
      <c r="Q56" s="66">
        <v>14</v>
      </c>
      <c r="R56" s="66">
        <v>6.6619999999999999E-2</v>
      </c>
      <c r="S56" s="66">
        <v>245.23</v>
      </c>
      <c r="T56" s="66">
        <v>338.03530000000001</v>
      </c>
      <c r="U56" s="66"/>
      <c r="V56" s="66">
        <v>38.961329999999997</v>
      </c>
      <c r="W56" s="66">
        <v>-1.5</v>
      </c>
      <c r="X56" s="66">
        <v>-1.51</v>
      </c>
      <c r="Y56" s="66">
        <v>-1.49</v>
      </c>
      <c r="Z56" s="66">
        <v>-1.49</v>
      </c>
      <c r="AA56" s="66">
        <v>34375467463</v>
      </c>
      <c r="AB56" s="66">
        <v>192.2</v>
      </c>
      <c r="AC56" s="69">
        <v>42644</v>
      </c>
      <c r="AD56" s="66">
        <v>264.8843</v>
      </c>
      <c r="AE56" s="67">
        <v>42689</v>
      </c>
      <c r="AF56" s="66">
        <v>1.3779999999999999</v>
      </c>
      <c r="AG56" s="66"/>
      <c r="AH56" s="66"/>
      <c r="AI56" s="66">
        <v>6.08</v>
      </c>
      <c r="AJ56" s="66">
        <v>5.58</v>
      </c>
      <c r="AK56" s="66">
        <v>34.26</v>
      </c>
      <c r="AL56" s="66">
        <v>1267.19</v>
      </c>
      <c r="AM56" s="66">
        <v>1303.6600000000001</v>
      </c>
      <c r="AN56" s="66">
        <v>34.520000000000003</v>
      </c>
      <c r="AO56" s="66">
        <v>34.53</v>
      </c>
      <c r="AP56" s="66">
        <v>34.53</v>
      </c>
      <c r="AQ56" s="66">
        <v>34.54</v>
      </c>
      <c r="AR56" s="66">
        <v>8.4</v>
      </c>
    </row>
    <row r="57" spans="2:44">
      <c r="B57" s="66">
        <v>3</v>
      </c>
      <c r="C57" s="67">
        <v>42710</v>
      </c>
      <c r="D57" s="66" t="s">
        <v>120</v>
      </c>
      <c r="E57" s="66" t="s">
        <v>121</v>
      </c>
      <c r="F57" s="66" t="s">
        <v>56</v>
      </c>
      <c r="G57" s="66">
        <v>0.125</v>
      </c>
      <c r="H57" s="66" t="s">
        <v>122</v>
      </c>
      <c r="I57" s="68">
        <v>2250000</v>
      </c>
      <c r="J57" s="67">
        <v>42704</v>
      </c>
      <c r="K57" s="67">
        <v>42877</v>
      </c>
      <c r="L57" s="67">
        <v>42866</v>
      </c>
      <c r="M57" s="66">
        <v>0</v>
      </c>
      <c r="N57" s="66">
        <v>0.92264999999999997</v>
      </c>
      <c r="O57" s="66">
        <v>6.25E-2</v>
      </c>
      <c r="P57" s="66"/>
      <c r="Q57" s="66">
        <v>6</v>
      </c>
      <c r="R57" s="66">
        <v>2.0699999999999998E-3</v>
      </c>
      <c r="S57" s="66">
        <v>187.72</v>
      </c>
      <c r="T57" s="66">
        <v>187.72210000000001</v>
      </c>
      <c r="U57" s="66"/>
      <c r="V57" s="66">
        <v>39.961329999999997</v>
      </c>
      <c r="W57" s="66">
        <v>-1.49</v>
      </c>
      <c r="X57" s="66">
        <v>-1.5</v>
      </c>
      <c r="Y57" s="66">
        <v>-1.48</v>
      </c>
      <c r="Z57" s="66">
        <v>-1.48</v>
      </c>
      <c r="AA57" s="66">
        <v>4223746616</v>
      </c>
      <c r="AB57" s="66">
        <v>264.88330000000002</v>
      </c>
      <c r="AC57" s="69">
        <v>42644</v>
      </c>
      <c r="AD57" s="66">
        <v>264.88330000000002</v>
      </c>
      <c r="AE57" s="67">
        <v>42689</v>
      </c>
      <c r="AF57" s="66">
        <v>1</v>
      </c>
      <c r="AG57" s="66"/>
      <c r="AH57" s="66"/>
      <c r="AI57" s="66">
        <v>0.75</v>
      </c>
      <c r="AJ57" s="66">
        <v>0.69</v>
      </c>
      <c r="AK57" s="66">
        <v>39.31</v>
      </c>
      <c r="AL57" s="66">
        <v>1561.41</v>
      </c>
      <c r="AM57" s="66">
        <v>1604.7</v>
      </c>
      <c r="AN57" s="66">
        <v>39.61</v>
      </c>
      <c r="AO57" s="66">
        <v>39.61</v>
      </c>
      <c r="AP57" s="66">
        <v>39.61</v>
      </c>
      <c r="AQ57" s="66">
        <v>39.61</v>
      </c>
      <c r="AR57" s="66">
        <v>11.13</v>
      </c>
    </row>
    <row r="58" spans="2:44">
      <c r="B58" s="66">
        <v>3</v>
      </c>
      <c r="C58" s="67">
        <v>42710</v>
      </c>
      <c r="D58" s="66" t="s">
        <v>123</v>
      </c>
      <c r="E58" s="66" t="s">
        <v>124</v>
      </c>
      <c r="F58" s="66" t="s">
        <v>56</v>
      </c>
      <c r="G58" s="66">
        <v>0.125</v>
      </c>
      <c r="H58" s="66" t="s">
        <v>125</v>
      </c>
      <c r="I58" s="68">
        <v>10953298</v>
      </c>
      <c r="J58" s="67">
        <v>42635</v>
      </c>
      <c r="K58" s="67">
        <v>42816</v>
      </c>
      <c r="L58" s="67">
        <v>42807</v>
      </c>
      <c r="M58" s="66">
        <v>0</v>
      </c>
      <c r="N58" s="66">
        <v>0.58564000000000005</v>
      </c>
      <c r="O58" s="66">
        <v>6.25E-2</v>
      </c>
      <c r="P58" s="66"/>
      <c r="Q58" s="66">
        <v>75</v>
      </c>
      <c r="R58" s="66">
        <v>2.681E-2</v>
      </c>
      <c r="S58" s="66">
        <v>193.89</v>
      </c>
      <c r="T58" s="66">
        <v>200.73400000000001</v>
      </c>
      <c r="U58" s="66"/>
      <c r="V58" s="66">
        <v>41.292819999999999</v>
      </c>
      <c r="W58" s="66">
        <v>-1.52</v>
      </c>
      <c r="X58" s="66">
        <v>-1.52</v>
      </c>
      <c r="Y58" s="66">
        <v>-1.51</v>
      </c>
      <c r="Z58" s="66">
        <v>-1.51</v>
      </c>
      <c r="AA58" s="66">
        <v>21986991100</v>
      </c>
      <c r="AB58" s="66">
        <v>255.8871</v>
      </c>
      <c r="AC58" s="69">
        <v>42644</v>
      </c>
      <c r="AD58" s="66">
        <v>264.88409999999999</v>
      </c>
      <c r="AE58" s="67">
        <v>42689</v>
      </c>
      <c r="AF58" s="66">
        <v>1.0349999999999999</v>
      </c>
      <c r="AG58" s="66"/>
      <c r="AH58" s="66"/>
      <c r="AI58" s="66">
        <v>3.89</v>
      </c>
      <c r="AJ58" s="66">
        <v>3.57</v>
      </c>
      <c r="AK58" s="66">
        <v>40.61</v>
      </c>
      <c r="AL58" s="66">
        <v>1666.46</v>
      </c>
      <c r="AM58" s="66">
        <v>1712.48</v>
      </c>
      <c r="AN58" s="66">
        <v>40.92</v>
      </c>
      <c r="AO58" s="66">
        <v>40.92</v>
      </c>
      <c r="AP58" s="66">
        <v>40.92</v>
      </c>
      <c r="AQ58" s="66">
        <v>40.92</v>
      </c>
      <c r="AR58" s="66">
        <v>14.23</v>
      </c>
    </row>
    <row r="59" spans="2:44">
      <c r="B59" s="66">
        <v>3</v>
      </c>
      <c r="C59" s="67">
        <v>42710</v>
      </c>
      <c r="D59" s="66" t="s">
        <v>126</v>
      </c>
      <c r="E59" s="66" t="s">
        <v>127</v>
      </c>
      <c r="F59" s="66" t="s">
        <v>56</v>
      </c>
      <c r="G59" s="66">
        <v>0.375</v>
      </c>
      <c r="H59" s="66" t="s">
        <v>128</v>
      </c>
      <c r="I59" s="68">
        <v>12479737</v>
      </c>
      <c r="J59" s="67">
        <v>42635</v>
      </c>
      <c r="K59" s="67">
        <v>42816</v>
      </c>
      <c r="L59" s="67">
        <v>42807</v>
      </c>
      <c r="M59" s="66">
        <v>0</v>
      </c>
      <c r="N59" s="66">
        <v>0.58564000000000005</v>
      </c>
      <c r="O59" s="66">
        <v>0.1875</v>
      </c>
      <c r="P59" s="66"/>
      <c r="Q59" s="66">
        <v>75</v>
      </c>
      <c r="R59" s="66">
        <v>8.727E-2</v>
      </c>
      <c r="S59" s="66">
        <v>224.02</v>
      </c>
      <c r="T59" s="66">
        <v>251.70650000000001</v>
      </c>
      <c r="U59" s="66"/>
      <c r="V59" s="66">
        <v>45.292819999999999</v>
      </c>
      <c r="W59" s="66">
        <v>-1.53</v>
      </c>
      <c r="X59" s="66">
        <v>-1.53</v>
      </c>
      <c r="Y59" s="66">
        <v>-1.52</v>
      </c>
      <c r="Z59" s="66">
        <v>-1.52</v>
      </c>
      <c r="AA59" s="66">
        <v>31412312853</v>
      </c>
      <c r="AB59" s="66">
        <v>235.82900000000001</v>
      </c>
      <c r="AC59" s="69">
        <v>42644</v>
      </c>
      <c r="AD59" s="66">
        <v>264.88319999999999</v>
      </c>
      <c r="AE59" s="67">
        <v>42689</v>
      </c>
      <c r="AF59" s="66">
        <v>1.123</v>
      </c>
      <c r="AG59" s="66"/>
      <c r="AH59" s="66"/>
      <c r="AI59" s="66">
        <v>5.56</v>
      </c>
      <c r="AJ59" s="66">
        <v>5.0999999999999996</v>
      </c>
      <c r="AK59" s="66">
        <v>43.11</v>
      </c>
      <c r="AL59" s="66">
        <v>1915.38</v>
      </c>
      <c r="AM59" s="66">
        <v>1966.7</v>
      </c>
      <c r="AN59" s="66">
        <v>43.44</v>
      </c>
      <c r="AO59" s="66">
        <v>43.44</v>
      </c>
      <c r="AP59" s="66">
        <v>43.44</v>
      </c>
      <c r="AQ59" s="66">
        <v>43.45</v>
      </c>
      <c r="AR59" s="66">
        <v>14.63</v>
      </c>
    </row>
    <row r="60" spans="2:44">
      <c r="B60" s="66">
        <v>3</v>
      </c>
      <c r="C60" s="67">
        <v>42710</v>
      </c>
      <c r="D60" s="66" t="s">
        <v>129</v>
      </c>
      <c r="E60" s="66" t="s">
        <v>130</v>
      </c>
      <c r="F60" s="66" t="s">
        <v>56</v>
      </c>
      <c r="G60" s="66">
        <v>0.125</v>
      </c>
      <c r="H60" s="66" t="s">
        <v>131</v>
      </c>
      <c r="I60" s="68">
        <v>5250000</v>
      </c>
      <c r="J60" s="67">
        <v>42696</v>
      </c>
      <c r="K60" s="67">
        <v>42877</v>
      </c>
      <c r="L60" s="67">
        <v>42866</v>
      </c>
      <c r="M60" s="66">
        <v>0</v>
      </c>
      <c r="N60" s="66">
        <v>0.92264999999999997</v>
      </c>
      <c r="O60" s="66">
        <v>6.25E-2</v>
      </c>
      <c r="P60" s="66"/>
      <c r="Q60" s="66">
        <v>14</v>
      </c>
      <c r="R60" s="66">
        <v>4.9199999999999999E-3</v>
      </c>
      <c r="S60" s="66">
        <v>221.78</v>
      </c>
      <c r="T60" s="66">
        <v>225.5729</v>
      </c>
      <c r="U60" s="66"/>
      <c r="V60" s="66">
        <v>48.961329999999997</v>
      </c>
      <c r="W60" s="66">
        <v>-1.54</v>
      </c>
      <c r="X60" s="66">
        <v>-1.55</v>
      </c>
      <c r="Y60" s="66">
        <v>-1.54</v>
      </c>
      <c r="Z60" s="66">
        <v>-1.54</v>
      </c>
      <c r="AA60" s="66">
        <v>11842578258</v>
      </c>
      <c r="AB60" s="66">
        <v>260.43450000000001</v>
      </c>
      <c r="AC60" s="69">
        <v>42644</v>
      </c>
      <c r="AD60" s="66">
        <v>264.8827</v>
      </c>
      <c r="AE60" s="67">
        <v>42689</v>
      </c>
      <c r="AF60" s="66">
        <v>1.0169999999999999</v>
      </c>
      <c r="AG60" s="66"/>
      <c r="AH60" s="66"/>
      <c r="AI60" s="66">
        <v>2.1</v>
      </c>
      <c r="AJ60" s="66">
        <v>1.92</v>
      </c>
      <c r="AK60" s="66">
        <v>48.08</v>
      </c>
      <c r="AL60" s="66">
        <v>2337.9699999999998</v>
      </c>
      <c r="AM60" s="66">
        <v>2398.6999999999998</v>
      </c>
      <c r="AN60" s="66">
        <v>48.46</v>
      </c>
      <c r="AO60" s="66">
        <v>48.46</v>
      </c>
      <c r="AP60" s="66">
        <v>48.46</v>
      </c>
      <c r="AQ60" s="66">
        <v>48.46</v>
      </c>
      <c r="AR60" s="66">
        <v>18.239999999999998</v>
      </c>
    </row>
    <row r="61" spans="2:44">
      <c r="B61" s="66">
        <v>3</v>
      </c>
      <c r="C61" s="67">
        <v>42710</v>
      </c>
      <c r="D61" s="66" t="s">
        <v>132</v>
      </c>
      <c r="E61" s="66" t="s">
        <v>133</v>
      </c>
      <c r="F61" s="66" t="s">
        <v>56</v>
      </c>
      <c r="G61" s="66">
        <v>0.125</v>
      </c>
      <c r="H61" s="66" t="s">
        <v>134</v>
      </c>
      <c r="I61" s="68">
        <v>12600000</v>
      </c>
      <c r="J61" s="67">
        <v>42635</v>
      </c>
      <c r="K61" s="67">
        <v>42816</v>
      </c>
      <c r="L61" s="67">
        <v>42807</v>
      </c>
      <c r="M61" s="66">
        <v>0</v>
      </c>
      <c r="N61" s="66">
        <v>0.58564000000000005</v>
      </c>
      <c r="O61" s="66">
        <v>6.25E-2</v>
      </c>
      <c r="P61" s="66"/>
      <c r="Q61" s="66">
        <v>75</v>
      </c>
      <c r="R61" s="66">
        <v>2.7470000000000001E-2</v>
      </c>
      <c r="S61" s="66">
        <v>232.85</v>
      </c>
      <c r="T61" s="66">
        <v>247.03710000000001</v>
      </c>
      <c r="U61" s="66"/>
      <c r="V61" s="66">
        <v>51.292819999999999</v>
      </c>
      <c r="W61" s="66">
        <v>-1.56</v>
      </c>
      <c r="X61" s="66">
        <v>-1.57</v>
      </c>
      <c r="Y61" s="66">
        <v>-1.56</v>
      </c>
      <c r="Z61" s="66">
        <v>-1.56</v>
      </c>
      <c r="AA61" s="66">
        <v>31126672222</v>
      </c>
      <c r="AB61" s="66">
        <v>249.7</v>
      </c>
      <c r="AC61" s="69">
        <v>42644</v>
      </c>
      <c r="AD61" s="66">
        <v>264.8843</v>
      </c>
      <c r="AE61" s="67">
        <v>42689</v>
      </c>
      <c r="AF61" s="66">
        <v>1.0609999999999999</v>
      </c>
      <c r="AG61" s="66"/>
      <c r="AH61" s="66"/>
      <c r="AI61" s="66">
        <v>5.51</v>
      </c>
      <c r="AJ61" s="66">
        <v>5.05</v>
      </c>
      <c r="AK61" s="66">
        <v>50.35</v>
      </c>
      <c r="AL61" s="66">
        <v>2564.5100000000002</v>
      </c>
      <c r="AM61" s="66">
        <v>2630.51</v>
      </c>
      <c r="AN61" s="66">
        <v>50.75</v>
      </c>
      <c r="AO61" s="66">
        <v>50.75</v>
      </c>
      <c r="AP61" s="66">
        <v>50.75</v>
      </c>
      <c r="AQ61" s="66">
        <v>50.76</v>
      </c>
      <c r="AR61" s="66">
        <v>18.86</v>
      </c>
    </row>
    <row r="62" spans="2:44">
      <c r="B62" s="66">
        <v>4</v>
      </c>
      <c r="C62" s="67">
        <v>42710</v>
      </c>
      <c r="D62" s="66" t="s">
        <v>64</v>
      </c>
      <c r="E62" s="66" t="s">
        <v>65</v>
      </c>
      <c r="F62" s="66" t="s">
        <v>56</v>
      </c>
      <c r="G62" s="66">
        <v>1.875</v>
      </c>
      <c r="H62" s="66" t="s">
        <v>66</v>
      </c>
      <c r="I62" s="68">
        <v>15743220</v>
      </c>
      <c r="J62" s="67">
        <v>42696</v>
      </c>
      <c r="K62" s="67">
        <v>42877</v>
      </c>
      <c r="L62" s="67">
        <v>42866</v>
      </c>
      <c r="M62" s="66">
        <v>0</v>
      </c>
      <c r="N62" s="66">
        <v>0.92264999999999997</v>
      </c>
      <c r="O62" s="66">
        <v>0.9375</v>
      </c>
      <c r="P62" s="66"/>
      <c r="Q62" s="66">
        <v>14</v>
      </c>
      <c r="R62" s="66">
        <v>9.3399999999999997E-2</v>
      </c>
      <c r="S62" s="66">
        <v>126.99</v>
      </c>
      <c r="T62" s="66">
        <v>163.654</v>
      </c>
      <c r="U62" s="66"/>
      <c r="V62" s="66">
        <v>5.9613300000000002</v>
      </c>
      <c r="W62" s="66">
        <v>-2.38</v>
      </c>
      <c r="X62" s="66">
        <v>-2.44</v>
      </c>
      <c r="Y62" s="66">
        <v>-2.36</v>
      </c>
      <c r="Z62" s="66">
        <v>-2.33</v>
      </c>
      <c r="AA62" s="66">
        <v>25764405565</v>
      </c>
      <c r="AB62" s="66">
        <v>205.65809999999999</v>
      </c>
      <c r="AC62" s="69">
        <v>42644</v>
      </c>
      <c r="AD62" s="66">
        <v>264.88350000000003</v>
      </c>
      <c r="AE62" s="67">
        <v>42689</v>
      </c>
      <c r="AF62" s="66">
        <v>1.288</v>
      </c>
      <c r="AG62" s="66"/>
      <c r="AH62" s="66"/>
      <c r="AI62" s="66">
        <v>17.87</v>
      </c>
      <c r="AJ62" s="66">
        <v>4.18</v>
      </c>
      <c r="AK62" s="66">
        <v>5.71</v>
      </c>
      <c r="AL62" s="66">
        <v>33.46</v>
      </c>
      <c r="AM62" s="66">
        <v>37.17</v>
      </c>
      <c r="AN62" s="66">
        <v>5.77</v>
      </c>
      <c r="AO62" s="66">
        <v>5.77</v>
      </c>
      <c r="AP62" s="66">
        <v>5.77</v>
      </c>
      <c r="AQ62" s="66">
        <v>5.78</v>
      </c>
      <c r="AR62" s="66">
        <v>22.36</v>
      </c>
    </row>
    <row r="63" spans="2:44">
      <c r="B63" s="66">
        <v>4</v>
      </c>
      <c r="C63" s="67">
        <v>42710</v>
      </c>
      <c r="D63" s="66" t="s">
        <v>67</v>
      </c>
      <c r="E63" s="66" t="s">
        <v>68</v>
      </c>
      <c r="F63" s="66" t="s">
        <v>56</v>
      </c>
      <c r="G63" s="66">
        <v>0.125</v>
      </c>
      <c r="H63" s="66" t="s">
        <v>69</v>
      </c>
      <c r="I63" s="68">
        <v>15243857</v>
      </c>
      <c r="J63" s="67">
        <v>42635</v>
      </c>
      <c r="K63" s="67">
        <v>42816</v>
      </c>
      <c r="L63" s="67">
        <v>42807</v>
      </c>
      <c r="M63" s="66">
        <v>0</v>
      </c>
      <c r="N63" s="66">
        <v>0.58564000000000005</v>
      </c>
      <c r="O63" s="66">
        <v>6.25E-2</v>
      </c>
      <c r="P63" s="66"/>
      <c r="Q63" s="66">
        <v>75</v>
      </c>
      <c r="R63" s="66">
        <v>2.8299999999999999E-2</v>
      </c>
      <c r="S63" s="66">
        <v>116.65</v>
      </c>
      <c r="T63" s="66">
        <v>127.4883</v>
      </c>
      <c r="U63" s="66"/>
      <c r="V63" s="66">
        <v>7.2928199999999999</v>
      </c>
      <c r="W63" s="66">
        <v>-2.04</v>
      </c>
      <c r="X63" s="66">
        <v>-2.08</v>
      </c>
      <c r="Y63" s="66">
        <v>-2.02</v>
      </c>
      <c r="Z63" s="66">
        <v>-1.99</v>
      </c>
      <c r="AA63" s="66">
        <v>19434127016</v>
      </c>
      <c r="AB63" s="66">
        <v>242.4194</v>
      </c>
      <c r="AC63" s="69">
        <v>42644</v>
      </c>
      <c r="AD63" s="66">
        <v>264.88440000000003</v>
      </c>
      <c r="AE63" s="67">
        <v>42689</v>
      </c>
      <c r="AF63" s="66">
        <v>1.093</v>
      </c>
      <c r="AG63" s="66"/>
      <c r="AH63" s="66"/>
      <c r="AI63" s="66">
        <v>13.48</v>
      </c>
      <c r="AJ63" s="66">
        <v>3.15</v>
      </c>
      <c r="AK63" s="66">
        <v>7.26</v>
      </c>
      <c r="AL63" s="66">
        <v>52.9</v>
      </c>
      <c r="AM63" s="66">
        <v>57.67</v>
      </c>
      <c r="AN63" s="66">
        <v>7.34</v>
      </c>
      <c r="AO63" s="66">
        <v>7.34</v>
      </c>
      <c r="AP63" s="66">
        <v>7.34</v>
      </c>
      <c r="AQ63" s="66">
        <v>7.34</v>
      </c>
      <c r="AR63" s="66">
        <v>26.59</v>
      </c>
    </row>
    <row r="64" spans="2:44">
      <c r="B64" s="66">
        <v>4</v>
      </c>
      <c r="C64" s="67">
        <v>42710</v>
      </c>
      <c r="D64" s="66">
        <v>898302</v>
      </c>
      <c r="E64" s="66" t="s">
        <v>70</v>
      </c>
      <c r="F64" s="66" t="s">
        <v>62</v>
      </c>
      <c r="G64" s="66">
        <v>2.5</v>
      </c>
      <c r="H64" s="66" t="s">
        <v>69</v>
      </c>
      <c r="I64" s="68">
        <v>6821210</v>
      </c>
      <c r="J64" s="67">
        <v>42568</v>
      </c>
      <c r="K64" s="67">
        <v>42752</v>
      </c>
      <c r="L64" s="67">
        <v>42741</v>
      </c>
      <c r="M64" s="66">
        <v>0</v>
      </c>
      <c r="N64" s="66">
        <v>0.22825999999999999</v>
      </c>
      <c r="O64" s="66">
        <v>1.25</v>
      </c>
      <c r="P64" s="66">
        <v>3.3544</v>
      </c>
      <c r="Q64" s="66">
        <v>142</v>
      </c>
      <c r="R64" s="66">
        <v>2.5887199999999999</v>
      </c>
      <c r="S64" s="66">
        <v>364.59</v>
      </c>
      <c r="T64" s="66">
        <v>367.17869999999999</v>
      </c>
      <c r="U64" s="66">
        <v>273.7</v>
      </c>
      <c r="V64" s="66">
        <v>7.6141300000000003</v>
      </c>
      <c r="W64" s="66">
        <v>-2.08</v>
      </c>
      <c r="X64" s="66">
        <v>-2.42</v>
      </c>
      <c r="Y64" s="66">
        <v>-1.94</v>
      </c>
      <c r="Z64" s="66">
        <v>-1.72</v>
      </c>
      <c r="AA64" s="66">
        <v>25046031685</v>
      </c>
      <c r="AB64" s="66">
        <v>97.667900000000003</v>
      </c>
      <c r="AC64" s="69">
        <v>42644</v>
      </c>
      <c r="AD64" s="66">
        <v>264.8</v>
      </c>
      <c r="AE64" s="67">
        <v>42689</v>
      </c>
      <c r="AF64" s="66">
        <v>2.7109999999999999</v>
      </c>
      <c r="AG64" s="66">
        <v>0.83333000000000002</v>
      </c>
      <c r="AH64" s="66">
        <v>262.10000000000002</v>
      </c>
      <c r="AI64" s="66">
        <v>17.38</v>
      </c>
      <c r="AJ64" s="66">
        <v>4.07</v>
      </c>
      <c r="AK64" s="66">
        <v>7.05</v>
      </c>
      <c r="AL64" s="66">
        <v>52.21</v>
      </c>
      <c r="AM64" s="66">
        <v>56.91</v>
      </c>
      <c r="AN64" s="66">
        <v>7.1</v>
      </c>
      <c r="AO64" s="66">
        <v>7.11</v>
      </c>
      <c r="AP64" s="66">
        <v>7.12</v>
      </c>
      <c r="AQ64" s="66">
        <v>7.14</v>
      </c>
      <c r="AR64" s="66">
        <v>33.56</v>
      </c>
    </row>
    <row r="65" spans="2:44">
      <c r="B65" s="66">
        <v>4</v>
      </c>
      <c r="C65" s="67">
        <v>42710</v>
      </c>
      <c r="D65" s="66" t="s">
        <v>71</v>
      </c>
      <c r="E65" s="66" t="s">
        <v>72</v>
      </c>
      <c r="F65" s="66" t="s">
        <v>56</v>
      </c>
      <c r="G65" s="66">
        <v>0.125</v>
      </c>
      <c r="H65" s="66" t="s">
        <v>73</v>
      </c>
      <c r="I65" s="68">
        <v>8204768</v>
      </c>
      <c r="J65" s="67">
        <v>42635</v>
      </c>
      <c r="K65" s="67">
        <v>42816</v>
      </c>
      <c r="L65" s="67">
        <v>42807</v>
      </c>
      <c r="M65" s="66">
        <v>0</v>
      </c>
      <c r="N65" s="66">
        <v>0.58564000000000005</v>
      </c>
      <c r="O65" s="66">
        <v>6.25E-2</v>
      </c>
      <c r="P65" s="66"/>
      <c r="Q65" s="66">
        <v>75</v>
      </c>
      <c r="R65" s="66">
        <v>2.656E-2</v>
      </c>
      <c r="S65" s="66">
        <v>119.28</v>
      </c>
      <c r="T65" s="66">
        <v>122.37439999999999</v>
      </c>
      <c r="U65" s="66"/>
      <c r="V65" s="66">
        <v>9.2928200000000007</v>
      </c>
      <c r="W65" s="66">
        <v>-1.81</v>
      </c>
      <c r="X65" s="66">
        <v>-1.85</v>
      </c>
      <c r="Y65" s="66">
        <v>-1.8</v>
      </c>
      <c r="Z65" s="66">
        <v>-1.78</v>
      </c>
      <c r="AA65" s="66">
        <v>10040539343</v>
      </c>
      <c r="AB65" s="66">
        <v>258.24189999999999</v>
      </c>
      <c r="AC65" s="69">
        <v>42644</v>
      </c>
      <c r="AD65" s="66">
        <v>264.88389999999998</v>
      </c>
      <c r="AE65" s="67">
        <v>42689</v>
      </c>
      <c r="AF65" s="66">
        <v>1.026</v>
      </c>
      <c r="AG65" s="66"/>
      <c r="AH65" s="66"/>
      <c r="AI65" s="66">
        <v>6.97</v>
      </c>
      <c r="AJ65" s="66">
        <v>1.63</v>
      </c>
      <c r="AK65" s="66">
        <v>9.25</v>
      </c>
      <c r="AL65" s="66">
        <v>85.76</v>
      </c>
      <c r="AM65" s="66">
        <v>92.02</v>
      </c>
      <c r="AN65" s="66">
        <v>9.33</v>
      </c>
      <c r="AO65" s="66">
        <v>9.33</v>
      </c>
      <c r="AP65" s="66">
        <v>9.33</v>
      </c>
      <c r="AQ65" s="66">
        <v>9.33</v>
      </c>
      <c r="AR65" s="66">
        <v>33.5</v>
      </c>
    </row>
    <row r="66" spans="2:44">
      <c r="B66" s="66">
        <v>4</v>
      </c>
      <c r="C66" s="67">
        <v>42710</v>
      </c>
      <c r="D66" s="66" t="s">
        <v>74</v>
      </c>
      <c r="E66" s="66" t="s">
        <v>75</v>
      </c>
      <c r="F66" s="66" t="s">
        <v>56</v>
      </c>
      <c r="G66" s="66">
        <v>1.25</v>
      </c>
      <c r="H66" s="66" t="s">
        <v>76</v>
      </c>
      <c r="I66" s="68">
        <v>14170199</v>
      </c>
      <c r="J66" s="67">
        <v>42696</v>
      </c>
      <c r="K66" s="67">
        <v>42877</v>
      </c>
      <c r="L66" s="67">
        <v>42866</v>
      </c>
      <c r="M66" s="66">
        <v>0</v>
      </c>
      <c r="N66" s="66">
        <v>0.92264999999999997</v>
      </c>
      <c r="O66" s="66">
        <v>0.625</v>
      </c>
      <c r="P66" s="66"/>
      <c r="Q66" s="66">
        <v>14</v>
      </c>
      <c r="R66" s="66">
        <v>6.5979999999999997E-2</v>
      </c>
      <c r="S66" s="66">
        <v>135.97999999999999</v>
      </c>
      <c r="T66" s="66">
        <v>185.66640000000001</v>
      </c>
      <c r="U66" s="66"/>
      <c r="V66" s="66">
        <v>10.96133</v>
      </c>
      <c r="W66" s="66">
        <v>-1.75</v>
      </c>
      <c r="X66" s="66">
        <v>-1.79</v>
      </c>
      <c r="Y66" s="66">
        <v>-1.74</v>
      </c>
      <c r="Z66" s="66">
        <v>-1.72</v>
      </c>
      <c r="AA66" s="66">
        <v>26309304736</v>
      </c>
      <c r="AB66" s="66">
        <v>194.0667</v>
      </c>
      <c r="AC66" s="69">
        <v>42644</v>
      </c>
      <c r="AD66" s="66">
        <v>264.88350000000003</v>
      </c>
      <c r="AE66" s="67">
        <v>42689</v>
      </c>
      <c r="AF66" s="66">
        <v>1.365</v>
      </c>
      <c r="AG66" s="66"/>
      <c r="AH66" s="66"/>
      <c r="AI66" s="66">
        <v>18.25</v>
      </c>
      <c r="AJ66" s="66">
        <v>4.2699999999999996</v>
      </c>
      <c r="AK66" s="66">
        <v>10.39</v>
      </c>
      <c r="AL66" s="66">
        <v>111.72</v>
      </c>
      <c r="AM66" s="66">
        <v>118.96</v>
      </c>
      <c r="AN66" s="66">
        <v>10.48</v>
      </c>
      <c r="AO66" s="66">
        <v>10.49</v>
      </c>
      <c r="AP66" s="66">
        <v>10.49</v>
      </c>
      <c r="AQ66" s="66">
        <v>10.49</v>
      </c>
      <c r="AR66" s="66">
        <v>44.19</v>
      </c>
    </row>
    <row r="67" spans="2:44">
      <c r="B67" s="66">
        <v>4</v>
      </c>
      <c r="C67" s="67">
        <v>42710</v>
      </c>
      <c r="D67" s="66" t="s">
        <v>77</v>
      </c>
      <c r="E67" s="66" t="s">
        <v>78</v>
      </c>
      <c r="F67" s="66" t="s">
        <v>56</v>
      </c>
      <c r="G67" s="66">
        <v>0.125</v>
      </c>
      <c r="H67" s="66" t="s">
        <v>79</v>
      </c>
      <c r="I67" s="68">
        <v>14229213</v>
      </c>
      <c r="J67" s="67">
        <v>42635</v>
      </c>
      <c r="K67" s="67">
        <v>42816</v>
      </c>
      <c r="L67" s="67">
        <v>42807</v>
      </c>
      <c r="M67" s="66">
        <v>0</v>
      </c>
      <c r="N67" s="66">
        <v>0.58564000000000005</v>
      </c>
      <c r="O67" s="66">
        <v>6.25E-2</v>
      </c>
      <c r="P67" s="66"/>
      <c r="Q67" s="66">
        <v>75</v>
      </c>
      <c r="R67" s="66">
        <v>2.8889999999999999E-2</v>
      </c>
      <c r="S67" s="66">
        <v>124.55</v>
      </c>
      <c r="T67" s="66">
        <v>138.98679999999999</v>
      </c>
      <c r="U67" s="66"/>
      <c r="V67" s="66">
        <v>12.292820000000001</v>
      </c>
      <c r="W67" s="66">
        <v>-1.7</v>
      </c>
      <c r="X67" s="66">
        <v>-1.72</v>
      </c>
      <c r="Y67" s="66">
        <v>-1.69</v>
      </c>
      <c r="Z67" s="66">
        <v>-1.67</v>
      </c>
      <c r="AA67" s="66">
        <v>19776733170</v>
      </c>
      <c r="AB67" s="66">
        <v>237.42</v>
      </c>
      <c r="AC67" s="69">
        <v>42644</v>
      </c>
      <c r="AD67" s="66">
        <v>264.88470000000001</v>
      </c>
      <c r="AE67" s="67">
        <v>42689</v>
      </c>
      <c r="AF67" s="66">
        <v>1.1160000000000001</v>
      </c>
      <c r="AG67" s="66"/>
      <c r="AH67" s="66"/>
      <c r="AI67" s="66">
        <v>13.72</v>
      </c>
      <c r="AJ67" s="66">
        <v>3.21</v>
      </c>
      <c r="AK67" s="66">
        <v>12.21</v>
      </c>
      <c r="AL67" s="66">
        <v>149.78</v>
      </c>
      <c r="AM67" s="66">
        <v>158.52000000000001</v>
      </c>
      <c r="AN67" s="66">
        <v>12.31</v>
      </c>
      <c r="AO67" s="66">
        <v>12.32</v>
      </c>
      <c r="AP67" s="66">
        <v>12.32</v>
      </c>
      <c r="AQ67" s="66">
        <v>12.32</v>
      </c>
      <c r="AR67" s="66">
        <v>55.66</v>
      </c>
    </row>
    <row r="68" spans="2:44">
      <c r="B68" s="66">
        <v>4</v>
      </c>
      <c r="C68" s="67">
        <v>42710</v>
      </c>
      <c r="D68" s="66">
        <v>893266</v>
      </c>
      <c r="E68" s="66" t="s">
        <v>80</v>
      </c>
      <c r="F68" s="66" t="s">
        <v>62</v>
      </c>
      <c r="G68" s="66">
        <v>4.125</v>
      </c>
      <c r="H68" s="66" t="s">
        <v>81</v>
      </c>
      <c r="I68" s="68">
        <v>4841239</v>
      </c>
      <c r="J68" s="67">
        <v>42573</v>
      </c>
      <c r="K68" s="67">
        <v>42757</v>
      </c>
      <c r="L68" s="67">
        <v>42747</v>
      </c>
      <c r="M68" s="66">
        <v>0</v>
      </c>
      <c r="N68" s="66">
        <v>0.25542999999999999</v>
      </c>
      <c r="O68" s="66">
        <v>2.0625</v>
      </c>
      <c r="P68" s="66">
        <v>4.0012999999999996</v>
      </c>
      <c r="Q68" s="66">
        <v>137</v>
      </c>
      <c r="R68" s="66">
        <v>2.9792299999999998</v>
      </c>
      <c r="S68" s="66">
        <v>364.07</v>
      </c>
      <c r="T68" s="66">
        <v>367.04919999999998</v>
      </c>
      <c r="U68" s="66">
        <v>198.964</v>
      </c>
      <c r="V68" s="66">
        <v>13.62772</v>
      </c>
      <c r="W68" s="66">
        <v>-1.74</v>
      </c>
      <c r="X68" s="66">
        <v>-1.96</v>
      </c>
      <c r="Y68" s="66">
        <v>-1.65</v>
      </c>
      <c r="Z68" s="66">
        <v>-1.52</v>
      </c>
      <c r="AA68" s="66">
        <v>17769730414</v>
      </c>
      <c r="AB68" s="66">
        <v>135.1</v>
      </c>
      <c r="AC68" s="69">
        <v>42644</v>
      </c>
      <c r="AD68" s="66">
        <v>264.8</v>
      </c>
      <c r="AE68" s="67">
        <v>42689</v>
      </c>
      <c r="AF68" s="66">
        <v>1.96</v>
      </c>
      <c r="AG68" s="66">
        <v>0.83333000000000002</v>
      </c>
      <c r="AH68" s="66">
        <v>262.10000000000002</v>
      </c>
      <c r="AI68" s="66">
        <v>12.33</v>
      </c>
      <c r="AJ68" s="66">
        <v>2.88</v>
      </c>
      <c r="AK68" s="66">
        <v>11.43</v>
      </c>
      <c r="AL68" s="66">
        <v>145.57</v>
      </c>
      <c r="AM68" s="66">
        <v>153.96</v>
      </c>
      <c r="AN68" s="66">
        <v>11.49</v>
      </c>
      <c r="AO68" s="66">
        <v>11.51</v>
      </c>
      <c r="AP68" s="66">
        <v>11.53</v>
      </c>
      <c r="AQ68" s="66">
        <v>11.57</v>
      </c>
      <c r="AR68" s="66">
        <v>57.17</v>
      </c>
    </row>
    <row r="69" spans="2:44">
      <c r="B69" s="66">
        <v>5</v>
      </c>
      <c r="C69" s="67">
        <v>42710</v>
      </c>
      <c r="D69" s="66" t="s">
        <v>82</v>
      </c>
      <c r="E69" s="66" t="s">
        <v>83</v>
      </c>
      <c r="F69" s="66" t="s">
        <v>56</v>
      </c>
      <c r="G69" s="66">
        <v>1.25</v>
      </c>
      <c r="H69" s="66" t="s">
        <v>84</v>
      </c>
      <c r="I69" s="68">
        <v>13459618</v>
      </c>
      <c r="J69" s="67">
        <v>42696</v>
      </c>
      <c r="K69" s="67">
        <v>42877</v>
      </c>
      <c r="L69" s="67">
        <v>42866</v>
      </c>
      <c r="M69" s="66">
        <v>0</v>
      </c>
      <c r="N69" s="66">
        <v>0.92264999999999997</v>
      </c>
      <c r="O69" s="66">
        <v>0.625</v>
      </c>
      <c r="P69" s="66"/>
      <c r="Q69" s="66">
        <v>14</v>
      </c>
      <c r="R69" s="66">
        <v>5.8970000000000002E-2</v>
      </c>
      <c r="S69" s="66">
        <v>152.47</v>
      </c>
      <c r="T69" s="66">
        <v>186.06020000000001</v>
      </c>
      <c r="U69" s="66"/>
      <c r="V69" s="66">
        <v>15.96133</v>
      </c>
      <c r="W69" s="66">
        <v>-1.64</v>
      </c>
      <c r="X69" s="66">
        <v>-1.66</v>
      </c>
      <c r="Y69" s="66">
        <v>-1.63</v>
      </c>
      <c r="Z69" s="66">
        <v>-1.62</v>
      </c>
      <c r="AA69" s="66">
        <v>25042988998</v>
      </c>
      <c r="AB69" s="66">
        <v>217.13229999999999</v>
      </c>
      <c r="AC69" s="69">
        <v>42644</v>
      </c>
      <c r="AD69" s="66">
        <v>264.88400000000001</v>
      </c>
      <c r="AE69" s="67">
        <v>42689</v>
      </c>
      <c r="AF69" s="66">
        <v>1.22</v>
      </c>
      <c r="AG69" s="66"/>
      <c r="AH69" s="66"/>
      <c r="AI69" s="66">
        <v>5.95</v>
      </c>
      <c r="AJ69" s="66">
        <v>4.07</v>
      </c>
      <c r="AK69" s="66">
        <v>14.85</v>
      </c>
      <c r="AL69" s="66">
        <v>230.68</v>
      </c>
      <c r="AM69" s="66">
        <v>242.01</v>
      </c>
      <c r="AN69" s="66">
        <v>14.97</v>
      </c>
      <c r="AO69" s="66">
        <v>14.97</v>
      </c>
      <c r="AP69" s="66">
        <v>14.97</v>
      </c>
      <c r="AQ69" s="66">
        <v>14.98</v>
      </c>
      <c r="AR69" s="66">
        <v>71.66</v>
      </c>
    </row>
    <row r="70" spans="2:44">
      <c r="B70" s="66">
        <v>5</v>
      </c>
      <c r="C70" s="67">
        <v>42710</v>
      </c>
      <c r="D70" s="66" t="s">
        <v>85</v>
      </c>
      <c r="E70" s="66" t="s">
        <v>86</v>
      </c>
      <c r="F70" s="66" t="s">
        <v>56</v>
      </c>
      <c r="G70" s="66">
        <v>0.75</v>
      </c>
      <c r="H70" s="66" t="s">
        <v>87</v>
      </c>
      <c r="I70" s="68">
        <v>14570332</v>
      </c>
      <c r="J70" s="67">
        <v>42635</v>
      </c>
      <c r="K70" s="67">
        <v>42816</v>
      </c>
      <c r="L70" s="67">
        <v>42807</v>
      </c>
      <c r="M70" s="66">
        <v>0</v>
      </c>
      <c r="N70" s="66">
        <v>0.58564000000000005</v>
      </c>
      <c r="O70" s="66">
        <v>0.375</v>
      </c>
      <c r="P70" s="66"/>
      <c r="Q70" s="66">
        <v>75</v>
      </c>
      <c r="R70" s="66">
        <v>0.17724000000000001</v>
      </c>
      <c r="S70" s="66">
        <v>146.12</v>
      </c>
      <c r="T70" s="66">
        <v>166.8432</v>
      </c>
      <c r="U70" s="66"/>
      <c r="V70" s="66">
        <v>17.292819999999999</v>
      </c>
      <c r="W70" s="66">
        <v>-1.58</v>
      </c>
      <c r="X70" s="66">
        <v>-1.6</v>
      </c>
      <c r="Y70" s="66">
        <v>-1.58</v>
      </c>
      <c r="Z70" s="66">
        <v>-1.56</v>
      </c>
      <c r="AA70" s="66">
        <v>24309603624</v>
      </c>
      <c r="AB70" s="66">
        <v>232.22900000000001</v>
      </c>
      <c r="AC70" s="69">
        <v>42644</v>
      </c>
      <c r="AD70" s="66">
        <v>264.88279999999997</v>
      </c>
      <c r="AE70" s="67">
        <v>42689</v>
      </c>
      <c r="AF70" s="66">
        <v>1.141</v>
      </c>
      <c r="AG70" s="66"/>
      <c r="AH70" s="66"/>
      <c r="AI70" s="66">
        <v>5.77</v>
      </c>
      <c r="AJ70" s="66">
        <v>3.95</v>
      </c>
      <c r="AK70" s="66">
        <v>16.46</v>
      </c>
      <c r="AL70" s="66">
        <v>279.5</v>
      </c>
      <c r="AM70" s="66">
        <v>292.29000000000002</v>
      </c>
      <c r="AN70" s="66">
        <v>16.59</v>
      </c>
      <c r="AO70" s="66">
        <v>16.59</v>
      </c>
      <c r="AP70" s="66">
        <v>16.59</v>
      </c>
      <c r="AQ70" s="66">
        <v>16.59</v>
      </c>
      <c r="AR70" s="66">
        <v>87.41</v>
      </c>
    </row>
    <row r="71" spans="2:44">
      <c r="B71" s="66">
        <v>5</v>
      </c>
      <c r="C71" s="67">
        <v>42710</v>
      </c>
      <c r="D71" s="66">
        <v>3179082</v>
      </c>
      <c r="E71" s="66" t="s">
        <v>88</v>
      </c>
      <c r="F71" s="66" t="s">
        <v>62</v>
      </c>
      <c r="G71" s="66">
        <v>2</v>
      </c>
      <c r="H71" s="66" t="s">
        <v>89</v>
      </c>
      <c r="I71" s="68">
        <v>9083989</v>
      </c>
      <c r="J71" s="67">
        <v>42577</v>
      </c>
      <c r="K71" s="67">
        <v>42761</v>
      </c>
      <c r="L71" s="67">
        <v>42752</v>
      </c>
      <c r="M71" s="66">
        <v>0</v>
      </c>
      <c r="N71" s="66">
        <v>0.27717000000000003</v>
      </c>
      <c r="O71" s="66">
        <v>1</v>
      </c>
      <c r="P71" s="66">
        <v>1.5098</v>
      </c>
      <c r="Q71" s="66">
        <v>133</v>
      </c>
      <c r="R71" s="66">
        <v>1.0913200000000001</v>
      </c>
      <c r="S71" s="66">
        <v>262.95999999999998</v>
      </c>
      <c r="T71" s="66">
        <v>264.05130000000003</v>
      </c>
      <c r="U71" s="66">
        <v>153.62010000000001</v>
      </c>
      <c r="V71" s="66">
        <v>18.138590000000001</v>
      </c>
      <c r="W71" s="66">
        <v>-1.64</v>
      </c>
      <c r="X71" s="66">
        <v>-1.79</v>
      </c>
      <c r="Y71" s="66">
        <v>-1.57</v>
      </c>
      <c r="Z71" s="66">
        <v>-1.47</v>
      </c>
      <c r="AA71" s="66">
        <v>23986392660</v>
      </c>
      <c r="AB71" s="66">
        <v>173.6</v>
      </c>
      <c r="AC71" s="69">
        <v>42644</v>
      </c>
      <c r="AD71" s="66">
        <v>264.8</v>
      </c>
      <c r="AE71" s="67">
        <v>42689</v>
      </c>
      <c r="AF71" s="66">
        <v>1.5249999999999999</v>
      </c>
      <c r="AG71" s="66">
        <v>0.83333000000000002</v>
      </c>
      <c r="AH71" s="66">
        <v>262.10000000000002</v>
      </c>
      <c r="AI71" s="66">
        <v>5.7</v>
      </c>
      <c r="AJ71" s="66">
        <v>3.89</v>
      </c>
      <c r="AK71" s="66">
        <v>16.07</v>
      </c>
      <c r="AL71" s="66">
        <v>278.43</v>
      </c>
      <c r="AM71" s="66">
        <v>291.20999999999998</v>
      </c>
      <c r="AN71" s="66">
        <v>16.149999999999999</v>
      </c>
      <c r="AO71" s="66">
        <v>16.18</v>
      </c>
      <c r="AP71" s="66">
        <v>16.2</v>
      </c>
      <c r="AQ71" s="66">
        <v>16.239999999999998</v>
      </c>
      <c r="AR71" s="66">
        <v>97.4</v>
      </c>
    </row>
    <row r="72" spans="2:44">
      <c r="B72" s="66">
        <v>5</v>
      </c>
      <c r="C72" s="67">
        <v>42710</v>
      </c>
      <c r="D72" s="66" t="s">
        <v>90</v>
      </c>
      <c r="E72" s="66" t="s">
        <v>91</v>
      </c>
      <c r="F72" s="66" t="s">
        <v>56</v>
      </c>
      <c r="G72" s="66">
        <v>0.125</v>
      </c>
      <c r="H72" s="66" t="s">
        <v>92</v>
      </c>
      <c r="I72" s="68">
        <v>3760400</v>
      </c>
      <c r="J72" s="67">
        <v>42696</v>
      </c>
      <c r="K72" s="67">
        <v>42877</v>
      </c>
      <c r="L72" s="67">
        <v>42866</v>
      </c>
      <c r="M72" s="66">
        <v>0</v>
      </c>
      <c r="N72" s="66">
        <v>0.92264999999999997</v>
      </c>
      <c r="O72" s="66">
        <v>6.25E-2</v>
      </c>
      <c r="P72" s="66"/>
      <c r="Q72" s="66">
        <v>14</v>
      </c>
      <c r="R72" s="66">
        <v>4.9199999999999999E-3</v>
      </c>
      <c r="S72" s="66">
        <v>139.31</v>
      </c>
      <c r="T72" s="66">
        <v>141.92140000000001</v>
      </c>
      <c r="U72" s="66"/>
      <c r="V72" s="66">
        <v>19.96133</v>
      </c>
      <c r="W72" s="66">
        <v>-1.57</v>
      </c>
      <c r="X72" s="66">
        <v>-1.58</v>
      </c>
      <c r="Y72" s="66">
        <v>-1.56</v>
      </c>
      <c r="Z72" s="66">
        <v>-1.55</v>
      </c>
      <c r="AA72" s="66">
        <v>5336812882</v>
      </c>
      <c r="AB72" s="66">
        <v>260.01940000000002</v>
      </c>
      <c r="AC72" s="69">
        <v>42644</v>
      </c>
      <c r="AD72" s="66">
        <v>264.8843</v>
      </c>
      <c r="AE72" s="67">
        <v>42689</v>
      </c>
      <c r="AF72" s="66">
        <v>1.0189999999999999</v>
      </c>
      <c r="AG72" s="66"/>
      <c r="AH72" s="66"/>
      <c r="AI72" s="66">
        <v>1.27</v>
      </c>
      <c r="AJ72" s="66">
        <v>0.87</v>
      </c>
      <c r="AK72" s="66">
        <v>19.77</v>
      </c>
      <c r="AL72" s="66">
        <v>393.17</v>
      </c>
      <c r="AM72" s="66">
        <v>409.37</v>
      </c>
      <c r="AN72" s="66">
        <v>19.920000000000002</v>
      </c>
      <c r="AO72" s="66">
        <v>19.920000000000002</v>
      </c>
      <c r="AP72" s="66">
        <v>19.920000000000002</v>
      </c>
      <c r="AQ72" s="66">
        <v>19.920000000000002</v>
      </c>
      <c r="AR72" s="66">
        <v>105.15</v>
      </c>
    </row>
    <row r="73" spans="2:44">
      <c r="B73" s="66">
        <v>5</v>
      </c>
      <c r="C73" s="67">
        <v>42710</v>
      </c>
      <c r="D73" s="66" t="s">
        <v>93</v>
      </c>
      <c r="E73" s="66" t="s">
        <v>94</v>
      </c>
      <c r="F73" s="66" t="s">
        <v>56</v>
      </c>
      <c r="G73" s="66">
        <v>1.125</v>
      </c>
      <c r="H73" s="66" t="s">
        <v>95</v>
      </c>
      <c r="I73" s="68">
        <v>13065680</v>
      </c>
      <c r="J73" s="67">
        <v>42696</v>
      </c>
      <c r="K73" s="67">
        <v>42877</v>
      </c>
      <c r="L73" s="67">
        <v>42866</v>
      </c>
      <c r="M73" s="66">
        <v>0</v>
      </c>
      <c r="N73" s="66">
        <v>0.92264999999999997</v>
      </c>
      <c r="O73" s="66">
        <v>0.5625</v>
      </c>
      <c r="P73" s="66"/>
      <c r="Q73" s="66">
        <v>14</v>
      </c>
      <c r="R73" s="66">
        <v>5.6980000000000003E-2</v>
      </c>
      <c r="S73" s="66">
        <v>166.47</v>
      </c>
      <c r="T73" s="66">
        <v>218.08770000000001</v>
      </c>
      <c r="U73" s="66"/>
      <c r="V73" s="66">
        <v>20.96133</v>
      </c>
      <c r="W73" s="66">
        <v>-1.57</v>
      </c>
      <c r="X73" s="66">
        <v>-1.58</v>
      </c>
      <c r="Y73" s="66">
        <v>-1.56</v>
      </c>
      <c r="Z73" s="66">
        <v>-1.55</v>
      </c>
      <c r="AA73" s="66">
        <v>28494645864</v>
      </c>
      <c r="AB73" s="66">
        <v>202.24289999999999</v>
      </c>
      <c r="AC73" s="69">
        <v>42644</v>
      </c>
      <c r="AD73" s="66">
        <v>264.88350000000003</v>
      </c>
      <c r="AE73" s="67">
        <v>42689</v>
      </c>
      <c r="AF73" s="66">
        <v>1.31</v>
      </c>
      <c r="AG73" s="66"/>
      <c r="AH73" s="66"/>
      <c r="AI73" s="66">
        <v>6.77</v>
      </c>
      <c r="AJ73" s="66">
        <v>4.63</v>
      </c>
      <c r="AK73" s="66">
        <v>19.329999999999998</v>
      </c>
      <c r="AL73" s="66">
        <v>393</v>
      </c>
      <c r="AM73" s="66">
        <v>408.98</v>
      </c>
      <c r="AN73" s="66">
        <v>19.48</v>
      </c>
      <c r="AO73" s="66">
        <v>19.489999999999998</v>
      </c>
      <c r="AP73" s="66">
        <v>19.489999999999998</v>
      </c>
      <c r="AQ73" s="66">
        <v>19.489999999999998</v>
      </c>
      <c r="AR73" s="66">
        <v>143.16999999999999</v>
      </c>
    </row>
    <row r="74" spans="2:44">
      <c r="B74" s="66">
        <v>5</v>
      </c>
      <c r="C74" s="67">
        <v>42710</v>
      </c>
      <c r="D74" s="66" t="s">
        <v>96</v>
      </c>
      <c r="E74" s="66" t="s">
        <v>97</v>
      </c>
      <c r="F74" s="66" t="s">
        <v>56</v>
      </c>
      <c r="G74" s="66">
        <v>0.625</v>
      </c>
      <c r="H74" s="66" t="s">
        <v>98</v>
      </c>
      <c r="I74" s="68">
        <v>14090030</v>
      </c>
      <c r="J74" s="67">
        <v>42635</v>
      </c>
      <c r="K74" s="67">
        <v>42816</v>
      </c>
      <c r="L74" s="67">
        <v>42807</v>
      </c>
      <c r="M74" s="66">
        <v>0</v>
      </c>
      <c r="N74" s="66">
        <v>0.58564000000000005</v>
      </c>
      <c r="O74" s="66">
        <v>0.3125</v>
      </c>
      <c r="P74" s="66"/>
      <c r="Q74" s="66">
        <v>75</v>
      </c>
      <c r="R74" s="66">
        <v>0.15841</v>
      </c>
      <c r="S74" s="66">
        <v>160.62</v>
      </c>
      <c r="T74" s="66">
        <v>196.65289999999999</v>
      </c>
      <c r="U74" s="66"/>
      <c r="V74" s="66">
        <v>23.292819999999999</v>
      </c>
      <c r="W74" s="66">
        <v>-1.55</v>
      </c>
      <c r="X74" s="66">
        <v>-1.56</v>
      </c>
      <c r="Y74" s="66">
        <v>-1.54</v>
      </c>
      <c r="Z74" s="66">
        <v>-1.53</v>
      </c>
      <c r="AA74" s="66">
        <v>27708450817</v>
      </c>
      <c r="AB74" s="66">
        <v>216.52260000000001</v>
      </c>
      <c r="AC74" s="69">
        <v>42644</v>
      </c>
      <c r="AD74" s="66">
        <v>264.88290000000001</v>
      </c>
      <c r="AE74" s="67">
        <v>42689</v>
      </c>
      <c r="AF74" s="66">
        <v>1.2230000000000001</v>
      </c>
      <c r="AG74" s="66"/>
      <c r="AH74" s="66"/>
      <c r="AI74" s="66">
        <v>6.58</v>
      </c>
      <c r="AJ74" s="66">
        <v>4.5</v>
      </c>
      <c r="AK74" s="66">
        <v>22.1</v>
      </c>
      <c r="AL74" s="66">
        <v>505.05</v>
      </c>
      <c r="AM74" s="66">
        <v>524.1</v>
      </c>
      <c r="AN74" s="66">
        <v>22.28</v>
      </c>
      <c r="AO74" s="66">
        <v>22.28</v>
      </c>
      <c r="AP74" s="66">
        <v>22.28</v>
      </c>
      <c r="AQ74" s="66">
        <v>22.28</v>
      </c>
      <c r="AR74" s="66">
        <v>173.73</v>
      </c>
    </row>
    <row r="75" spans="2:44">
      <c r="B75" s="66">
        <v>5</v>
      </c>
      <c r="C75" s="67">
        <v>42710</v>
      </c>
      <c r="D75" s="66" t="s">
        <v>99</v>
      </c>
      <c r="E75" s="66" t="s">
        <v>100</v>
      </c>
      <c r="F75" s="66" t="s">
        <v>56</v>
      </c>
      <c r="G75" s="66">
        <v>0.625</v>
      </c>
      <c r="H75" s="66" t="s">
        <v>101</v>
      </c>
      <c r="I75" s="68">
        <v>11909257</v>
      </c>
      <c r="J75" s="67">
        <v>42696</v>
      </c>
      <c r="K75" s="67">
        <v>42877</v>
      </c>
      <c r="L75" s="67">
        <v>42866</v>
      </c>
      <c r="M75" s="66">
        <v>0</v>
      </c>
      <c r="N75" s="66">
        <v>0.92264999999999997</v>
      </c>
      <c r="O75" s="66">
        <v>0.3125</v>
      </c>
      <c r="P75" s="66"/>
      <c r="Q75" s="66">
        <v>14</v>
      </c>
      <c r="R75" s="66">
        <v>3.0130000000000001E-2</v>
      </c>
      <c r="S75" s="66">
        <v>168.46</v>
      </c>
      <c r="T75" s="66">
        <v>210.05260000000001</v>
      </c>
      <c r="U75" s="66"/>
      <c r="V75" s="66">
        <v>25.96133</v>
      </c>
      <c r="W75" s="66">
        <v>-1.53</v>
      </c>
      <c r="X75" s="66">
        <v>-1.55</v>
      </c>
      <c r="Y75" s="66">
        <v>-1.53</v>
      </c>
      <c r="Z75" s="66">
        <v>-1.52</v>
      </c>
      <c r="AA75" s="66">
        <v>25015702303</v>
      </c>
      <c r="AB75" s="66">
        <v>212.46449999999999</v>
      </c>
      <c r="AC75" s="69">
        <v>42644</v>
      </c>
      <c r="AD75" s="66">
        <v>264.88380000000001</v>
      </c>
      <c r="AE75" s="67">
        <v>42689</v>
      </c>
      <c r="AF75" s="66">
        <v>1.2470000000000001</v>
      </c>
      <c r="AG75" s="66"/>
      <c r="AH75" s="66"/>
      <c r="AI75" s="66">
        <v>5.94</v>
      </c>
      <c r="AJ75" s="66">
        <v>4.0599999999999996</v>
      </c>
      <c r="AK75" s="66">
        <v>24.55</v>
      </c>
      <c r="AL75" s="66">
        <v>624.11</v>
      </c>
      <c r="AM75" s="66">
        <v>646.16</v>
      </c>
      <c r="AN75" s="66">
        <v>24.74</v>
      </c>
      <c r="AO75" s="66">
        <v>24.74</v>
      </c>
      <c r="AP75" s="66">
        <v>24.74</v>
      </c>
      <c r="AQ75" s="66">
        <v>24.75</v>
      </c>
      <c r="AR75" s="66">
        <v>212.19</v>
      </c>
    </row>
    <row r="76" spans="2:44">
      <c r="B76" s="66">
        <v>5</v>
      </c>
      <c r="C76" s="67">
        <v>42710</v>
      </c>
      <c r="D76" s="66" t="s">
        <v>102</v>
      </c>
      <c r="E76" s="66" t="s">
        <v>103</v>
      </c>
      <c r="F76" s="66" t="s">
        <v>56</v>
      </c>
      <c r="G76" s="66">
        <v>0.125</v>
      </c>
      <c r="H76" s="66" t="s">
        <v>104</v>
      </c>
      <c r="I76" s="68">
        <v>15725522</v>
      </c>
      <c r="J76" s="67">
        <v>42635</v>
      </c>
      <c r="K76" s="67">
        <v>42816</v>
      </c>
      <c r="L76" s="67">
        <v>42807</v>
      </c>
      <c r="M76" s="66">
        <v>0</v>
      </c>
      <c r="N76" s="66">
        <v>0.58564000000000005</v>
      </c>
      <c r="O76" s="66">
        <v>6.25E-2</v>
      </c>
      <c r="P76" s="66"/>
      <c r="Q76" s="66">
        <v>75</v>
      </c>
      <c r="R76" s="66">
        <v>2.8299999999999999E-2</v>
      </c>
      <c r="S76" s="66">
        <v>154</v>
      </c>
      <c r="T76" s="66">
        <v>168.29640000000001</v>
      </c>
      <c r="U76" s="66"/>
      <c r="V76" s="66">
        <v>27.292819999999999</v>
      </c>
      <c r="W76" s="66">
        <v>-1.49</v>
      </c>
      <c r="X76" s="66">
        <v>-1.5</v>
      </c>
      <c r="Y76" s="66">
        <v>-1.48</v>
      </c>
      <c r="Z76" s="66">
        <v>-1.48</v>
      </c>
      <c r="AA76" s="66">
        <v>26465486969</v>
      </c>
      <c r="AB76" s="66">
        <v>242.42259999999999</v>
      </c>
      <c r="AC76" s="69">
        <v>42644</v>
      </c>
      <c r="AD76" s="66">
        <v>264.88299999999998</v>
      </c>
      <c r="AE76" s="67">
        <v>42689</v>
      </c>
      <c r="AF76" s="66">
        <v>1.093</v>
      </c>
      <c r="AG76" s="66"/>
      <c r="AH76" s="66"/>
      <c r="AI76" s="66">
        <v>6.28</v>
      </c>
      <c r="AJ76" s="66">
        <v>4.3</v>
      </c>
      <c r="AK76" s="66">
        <v>26.95</v>
      </c>
      <c r="AL76" s="66">
        <v>732.07</v>
      </c>
      <c r="AM76" s="66">
        <v>756.67</v>
      </c>
      <c r="AN76" s="66">
        <v>27.15</v>
      </c>
      <c r="AO76" s="66">
        <v>27.15</v>
      </c>
      <c r="AP76" s="66">
        <v>27.15</v>
      </c>
      <c r="AQ76" s="66">
        <v>27.15</v>
      </c>
      <c r="AR76" s="66">
        <v>245.38</v>
      </c>
    </row>
    <row r="77" spans="2:44">
      <c r="B77" s="66">
        <v>5</v>
      </c>
      <c r="C77" s="67">
        <v>42710</v>
      </c>
      <c r="D77" s="66" t="s">
        <v>105</v>
      </c>
      <c r="E77" s="66" t="s">
        <v>106</v>
      </c>
      <c r="F77" s="66" t="s">
        <v>56</v>
      </c>
      <c r="G77" s="66">
        <v>0.125</v>
      </c>
      <c r="H77" s="66" t="s">
        <v>107</v>
      </c>
      <c r="I77" s="68">
        <v>11789977</v>
      </c>
      <c r="J77" s="67">
        <v>42635</v>
      </c>
      <c r="K77" s="67">
        <v>42816</v>
      </c>
      <c r="L77" s="67">
        <v>42807</v>
      </c>
      <c r="M77" s="66">
        <v>0</v>
      </c>
      <c r="N77" s="66">
        <v>0.58564000000000005</v>
      </c>
      <c r="O77" s="66">
        <v>6.25E-2</v>
      </c>
      <c r="P77" s="66"/>
      <c r="Q77" s="66">
        <v>75</v>
      </c>
      <c r="R77" s="66">
        <v>2.6610000000000002E-2</v>
      </c>
      <c r="S77" s="66">
        <v>158.1</v>
      </c>
      <c r="T77" s="66">
        <v>162.47749999999999</v>
      </c>
      <c r="U77" s="66"/>
      <c r="V77" s="66">
        <v>29.292819999999999</v>
      </c>
      <c r="W77" s="66">
        <v>-1.47</v>
      </c>
      <c r="X77" s="66">
        <v>-1.48</v>
      </c>
      <c r="Y77" s="66">
        <v>-1.47</v>
      </c>
      <c r="Z77" s="66">
        <v>-1.46</v>
      </c>
      <c r="AA77" s="66">
        <v>19156062533</v>
      </c>
      <c r="AB77" s="66">
        <v>257.79000000000002</v>
      </c>
      <c r="AC77" s="69">
        <v>42644</v>
      </c>
      <c r="AD77" s="66">
        <v>264.88440000000003</v>
      </c>
      <c r="AE77" s="67">
        <v>42689</v>
      </c>
      <c r="AF77" s="66">
        <v>1.028</v>
      </c>
      <c r="AG77" s="66"/>
      <c r="AH77" s="66"/>
      <c r="AI77" s="66">
        <v>4.55</v>
      </c>
      <c r="AJ77" s="66">
        <v>3.11</v>
      </c>
      <c r="AK77" s="66">
        <v>28.9</v>
      </c>
      <c r="AL77" s="66">
        <v>842.46</v>
      </c>
      <c r="AM77" s="66">
        <v>869.55</v>
      </c>
      <c r="AN77" s="66">
        <v>29.11</v>
      </c>
      <c r="AO77" s="66">
        <v>29.11</v>
      </c>
      <c r="AP77" s="66">
        <v>29.12</v>
      </c>
      <c r="AQ77" s="66">
        <v>29.12</v>
      </c>
      <c r="AR77" s="66">
        <v>340.35</v>
      </c>
    </row>
    <row r="78" spans="2:44">
      <c r="B78" s="66">
        <v>5</v>
      </c>
      <c r="C78" s="67">
        <v>42710</v>
      </c>
      <c r="D78" s="66" t="s">
        <v>108</v>
      </c>
      <c r="E78" s="66" t="s">
        <v>109</v>
      </c>
      <c r="F78" s="66" t="s">
        <v>56</v>
      </c>
      <c r="G78" s="66">
        <v>0.75</v>
      </c>
      <c r="H78" s="66" t="s">
        <v>110</v>
      </c>
      <c r="I78" s="68">
        <v>11686640</v>
      </c>
      <c r="J78" s="67">
        <v>42696</v>
      </c>
      <c r="K78" s="67">
        <v>42877</v>
      </c>
      <c r="L78" s="67">
        <v>42866</v>
      </c>
      <c r="M78" s="66">
        <v>0</v>
      </c>
      <c r="N78" s="66">
        <v>0.92264999999999997</v>
      </c>
      <c r="O78" s="66">
        <v>0.375</v>
      </c>
      <c r="P78" s="66"/>
      <c r="Q78" s="66">
        <v>14</v>
      </c>
      <c r="R78" s="66">
        <v>3.6979999999999999E-2</v>
      </c>
      <c r="S78" s="66">
        <v>187.98</v>
      </c>
      <c r="T78" s="66">
        <v>239.69460000000001</v>
      </c>
      <c r="U78" s="66"/>
      <c r="V78" s="66">
        <v>30.96133</v>
      </c>
      <c r="W78" s="66">
        <v>-1.49</v>
      </c>
      <c r="X78" s="66">
        <v>-1.5</v>
      </c>
      <c r="Y78" s="66">
        <v>-1.49</v>
      </c>
      <c r="Z78" s="66">
        <v>-1.48</v>
      </c>
      <c r="AA78" s="66">
        <v>28012240471</v>
      </c>
      <c r="AB78" s="66">
        <v>207.76669999999999</v>
      </c>
      <c r="AC78" s="69">
        <v>42644</v>
      </c>
      <c r="AD78" s="66">
        <v>264.88380000000001</v>
      </c>
      <c r="AE78" s="67">
        <v>42689</v>
      </c>
      <c r="AF78" s="66">
        <v>1.2749999999999999</v>
      </c>
      <c r="AG78" s="66"/>
      <c r="AH78" s="66"/>
      <c r="AI78" s="66">
        <v>6.65</v>
      </c>
      <c r="AJ78" s="66">
        <v>4.55</v>
      </c>
      <c r="AK78" s="66">
        <v>28.75</v>
      </c>
      <c r="AL78" s="66">
        <v>865.05</v>
      </c>
      <c r="AM78" s="66">
        <v>892.59</v>
      </c>
      <c r="AN78" s="66">
        <v>28.96</v>
      </c>
      <c r="AO78" s="66">
        <v>28.96</v>
      </c>
      <c r="AP78" s="66">
        <v>28.97</v>
      </c>
      <c r="AQ78" s="66">
        <v>28.97</v>
      </c>
      <c r="AR78" s="66">
        <v>297.04000000000002</v>
      </c>
    </row>
    <row r="79" spans="2:44">
      <c r="B79" s="66">
        <v>5</v>
      </c>
      <c r="C79" s="67">
        <v>42710</v>
      </c>
      <c r="D79" s="66" t="s">
        <v>111</v>
      </c>
      <c r="E79" s="66" t="s">
        <v>112</v>
      </c>
      <c r="F79" s="66" t="s">
        <v>56</v>
      </c>
      <c r="G79" s="66">
        <v>0.5</v>
      </c>
      <c r="H79" s="66" t="s">
        <v>113</v>
      </c>
      <c r="I79" s="68">
        <v>12221183</v>
      </c>
      <c r="J79" s="67">
        <v>42635</v>
      </c>
      <c r="K79" s="67">
        <v>42816</v>
      </c>
      <c r="L79" s="67">
        <v>42807</v>
      </c>
      <c r="M79" s="66">
        <v>0</v>
      </c>
      <c r="N79" s="66">
        <v>0.58564000000000005</v>
      </c>
      <c r="O79" s="66">
        <v>0.25</v>
      </c>
      <c r="P79" s="66"/>
      <c r="Q79" s="66">
        <v>75</v>
      </c>
      <c r="R79" s="66">
        <v>0.12858</v>
      </c>
      <c r="S79" s="66">
        <v>185.52</v>
      </c>
      <c r="T79" s="66">
        <v>230.40710000000001</v>
      </c>
      <c r="U79" s="66"/>
      <c r="V79" s="66">
        <v>33.292819999999999</v>
      </c>
      <c r="W79" s="66">
        <v>-1.49</v>
      </c>
      <c r="X79" s="66">
        <v>-1.5</v>
      </c>
      <c r="Y79" s="66">
        <v>-1.49</v>
      </c>
      <c r="Z79" s="66">
        <v>-1.48</v>
      </c>
      <c r="AA79" s="66">
        <v>28158478075</v>
      </c>
      <c r="AB79" s="66">
        <v>213.4</v>
      </c>
      <c r="AC79" s="69">
        <v>42644</v>
      </c>
      <c r="AD79" s="66">
        <v>264.88490000000002</v>
      </c>
      <c r="AE79" s="67">
        <v>42689</v>
      </c>
      <c r="AF79" s="66">
        <v>1.2410000000000001</v>
      </c>
      <c r="AG79" s="66"/>
      <c r="AH79" s="66"/>
      <c r="AI79" s="66">
        <v>6.69</v>
      </c>
      <c r="AJ79" s="66">
        <v>4.57</v>
      </c>
      <c r="AK79" s="66">
        <v>31.52</v>
      </c>
      <c r="AL79" s="66">
        <v>1028.21</v>
      </c>
      <c r="AM79" s="66">
        <v>1059.5999999999999</v>
      </c>
      <c r="AN79" s="66">
        <v>31.76</v>
      </c>
      <c r="AO79" s="66">
        <v>31.76</v>
      </c>
      <c r="AP79" s="66">
        <v>31.77</v>
      </c>
      <c r="AQ79" s="66">
        <v>31.77</v>
      </c>
      <c r="AR79" s="66">
        <v>320.08</v>
      </c>
    </row>
    <row r="80" spans="2:44">
      <c r="B80" s="66">
        <v>5</v>
      </c>
      <c r="C80" s="67">
        <v>42710</v>
      </c>
      <c r="D80" s="66" t="s">
        <v>114</v>
      </c>
      <c r="E80" s="66" t="s">
        <v>115</v>
      </c>
      <c r="F80" s="66" t="s">
        <v>56</v>
      </c>
      <c r="G80" s="66">
        <v>0.25</v>
      </c>
      <c r="H80" s="66" t="s">
        <v>116</v>
      </c>
      <c r="I80" s="68">
        <v>12366020</v>
      </c>
      <c r="J80" s="67">
        <v>42635</v>
      </c>
      <c r="K80" s="67">
        <v>42816</v>
      </c>
      <c r="L80" s="67">
        <v>42807</v>
      </c>
      <c r="M80" s="66">
        <v>0</v>
      </c>
      <c r="N80" s="66">
        <v>0.58564000000000005</v>
      </c>
      <c r="O80" s="66">
        <v>0.125</v>
      </c>
      <c r="P80" s="66"/>
      <c r="Q80" s="66">
        <v>75</v>
      </c>
      <c r="R80" s="66">
        <v>5.6680000000000001E-2</v>
      </c>
      <c r="S80" s="66">
        <v>180.77</v>
      </c>
      <c r="T80" s="66">
        <v>197.88050000000001</v>
      </c>
      <c r="U80" s="66"/>
      <c r="V80" s="66">
        <v>35.292819999999999</v>
      </c>
      <c r="W80" s="66">
        <v>-1.49</v>
      </c>
      <c r="X80" s="66">
        <v>-1.5</v>
      </c>
      <c r="Y80" s="66">
        <v>-1.49</v>
      </c>
      <c r="Z80" s="66">
        <v>-1.48</v>
      </c>
      <c r="AA80" s="66">
        <v>24469945147</v>
      </c>
      <c r="AB80" s="66">
        <v>242.05</v>
      </c>
      <c r="AC80" s="69">
        <v>42644</v>
      </c>
      <c r="AD80" s="66">
        <v>264.88499999999999</v>
      </c>
      <c r="AE80" s="67">
        <v>42689</v>
      </c>
      <c r="AF80" s="66">
        <v>1.0940000000000001</v>
      </c>
      <c r="AG80" s="66"/>
      <c r="AH80" s="66"/>
      <c r="AI80" s="66">
        <v>5.81</v>
      </c>
      <c r="AJ80" s="66">
        <v>3.97</v>
      </c>
      <c r="AK80" s="66">
        <v>34.26</v>
      </c>
      <c r="AL80" s="66">
        <v>1195.9100000000001</v>
      </c>
      <c r="AM80" s="66">
        <v>1231.25</v>
      </c>
      <c r="AN80" s="66">
        <v>34.520000000000003</v>
      </c>
      <c r="AO80" s="66">
        <v>34.520000000000003</v>
      </c>
      <c r="AP80" s="66">
        <v>34.520000000000003</v>
      </c>
      <c r="AQ80" s="66">
        <v>34.520000000000003</v>
      </c>
      <c r="AR80" s="66">
        <v>350.96</v>
      </c>
    </row>
    <row r="81" spans="2:44">
      <c r="B81" s="66">
        <v>5</v>
      </c>
      <c r="C81" s="67">
        <v>42710</v>
      </c>
      <c r="D81" s="66" t="s">
        <v>117</v>
      </c>
      <c r="E81" s="66" t="s">
        <v>118</v>
      </c>
      <c r="F81" s="66" t="s">
        <v>56</v>
      </c>
      <c r="G81" s="66">
        <v>1.25</v>
      </c>
      <c r="H81" s="66" t="s">
        <v>119</v>
      </c>
      <c r="I81" s="68">
        <v>10169196</v>
      </c>
      <c r="J81" s="67">
        <v>42696</v>
      </c>
      <c r="K81" s="67">
        <v>42877</v>
      </c>
      <c r="L81" s="67">
        <v>42866</v>
      </c>
      <c r="M81" s="66">
        <v>0</v>
      </c>
      <c r="N81" s="66">
        <v>0.92264999999999997</v>
      </c>
      <c r="O81" s="66">
        <v>0.625</v>
      </c>
      <c r="P81" s="66"/>
      <c r="Q81" s="66">
        <v>14</v>
      </c>
      <c r="R81" s="66">
        <v>6.6619999999999999E-2</v>
      </c>
      <c r="S81" s="66">
        <v>245.23</v>
      </c>
      <c r="T81" s="66">
        <v>338.03530000000001</v>
      </c>
      <c r="U81" s="66"/>
      <c r="V81" s="66">
        <v>38.961329999999997</v>
      </c>
      <c r="W81" s="66">
        <v>-1.5</v>
      </c>
      <c r="X81" s="66">
        <v>-1.51</v>
      </c>
      <c r="Y81" s="66">
        <v>-1.49</v>
      </c>
      <c r="Z81" s="66">
        <v>-1.49</v>
      </c>
      <c r="AA81" s="66">
        <v>34375467463</v>
      </c>
      <c r="AB81" s="66">
        <v>192.2</v>
      </c>
      <c r="AC81" s="69">
        <v>42644</v>
      </c>
      <c r="AD81" s="66">
        <v>264.8843</v>
      </c>
      <c r="AE81" s="67">
        <v>42689</v>
      </c>
      <c r="AF81" s="66">
        <v>1.3779999999999999</v>
      </c>
      <c r="AG81" s="66"/>
      <c r="AH81" s="66"/>
      <c r="AI81" s="66">
        <v>8.16</v>
      </c>
      <c r="AJ81" s="66">
        <v>5.58</v>
      </c>
      <c r="AK81" s="66">
        <v>34.26</v>
      </c>
      <c r="AL81" s="66">
        <v>1267.19</v>
      </c>
      <c r="AM81" s="66">
        <v>1303.6600000000001</v>
      </c>
      <c r="AN81" s="66">
        <v>34.520000000000003</v>
      </c>
      <c r="AO81" s="66">
        <v>34.53</v>
      </c>
      <c r="AP81" s="66">
        <v>34.53</v>
      </c>
      <c r="AQ81" s="66">
        <v>34.54</v>
      </c>
      <c r="AR81" s="66">
        <v>391.61</v>
      </c>
    </row>
    <row r="82" spans="2:44">
      <c r="B82" s="66">
        <v>5</v>
      </c>
      <c r="C82" s="67">
        <v>42710</v>
      </c>
      <c r="D82" s="66" t="s">
        <v>120</v>
      </c>
      <c r="E82" s="66" t="s">
        <v>121</v>
      </c>
      <c r="F82" s="66" t="s">
        <v>56</v>
      </c>
      <c r="G82" s="66">
        <v>0.125</v>
      </c>
      <c r="H82" s="66" t="s">
        <v>122</v>
      </c>
      <c r="I82" s="68">
        <v>2250000</v>
      </c>
      <c r="J82" s="67">
        <v>42704</v>
      </c>
      <c r="K82" s="67">
        <v>42877</v>
      </c>
      <c r="L82" s="67">
        <v>42866</v>
      </c>
      <c r="M82" s="66">
        <v>0</v>
      </c>
      <c r="N82" s="66">
        <v>0.92264999999999997</v>
      </c>
      <c r="O82" s="66">
        <v>6.25E-2</v>
      </c>
      <c r="P82" s="66"/>
      <c r="Q82" s="66">
        <v>6</v>
      </c>
      <c r="R82" s="66">
        <v>2.0699999999999998E-3</v>
      </c>
      <c r="S82" s="66">
        <v>187.72</v>
      </c>
      <c r="T82" s="66">
        <v>187.72210000000001</v>
      </c>
      <c r="U82" s="66"/>
      <c r="V82" s="66">
        <v>39.961329999999997</v>
      </c>
      <c r="W82" s="66">
        <v>-1.49</v>
      </c>
      <c r="X82" s="66">
        <v>-1.5</v>
      </c>
      <c r="Y82" s="66">
        <v>-1.48</v>
      </c>
      <c r="Z82" s="66">
        <v>-1.48</v>
      </c>
      <c r="AA82" s="66">
        <v>4223746616</v>
      </c>
      <c r="AB82" s="66">
        <v>264.88330000000002</v>
      </c>
      <c r="AC82" s="69">
        <v>42644</v>
      </c>
      <c r="AD82" s="66">
        <v>264.88330000000002</v>
      </c>
      <c r="AE82" s="67">
        <v>42689</v>
      </c>
      <c r="AF82" s="66">
        <v>1</v>
      </c>
      <c r="AG82" s="66"/>
      <c r="AH82" s="66"/>
      <c r="AI82" s="66">
        <v>1</v>
      </c>
      <c r="AJ82" s="66">
        <v>0.69</v>
      </c>
      <c r="AK82" s="66">
        <v>39.31</v>
      </c>
      <c r="AL82" s="66">
        <v>1561.41</v>
      </c>
      <c r="AM82" s="66">
        <v>1604.7</v>
      </c>
      <c r="AN82" s="66">
        <v>39.61</v>
      </c>
      <c r="AO82" s="66">
        <v>39.61</v>
      </c>
      <c r="AP82" s="66">
        <v>39.61</v>
      </c>
      <c r="AQ82" s="66">
        <v>39.61</v>
      </c>
      <c r="AR82" s="66">
        <v>453.56</v>
      </c>
    </row>
    <row r="83" spans="2:44">
      <c r="B83" s="66">
        <v>5</v>
      </c>
      <c r="C83" s="67">
        <v>42710</v>
      </c>
      <c r="D83" s="66" t="s">
        <v>123</v>
      </c>
      <c r="E83" s="66" t="s">
        <v>124</v>
      </c>
      <c r="F83" s="66" t="s">
        <v>56</v>
      </c>
      <c r="G83" s="66">
        <v>0.125</v>
      </c>
      <c r="H83" s="66" t="s">
        <v>125</v>
      </c>
      <c r="I83" s="68">
        <v>10953298</v>
      </c>
      <c r="J83" s="67">
        <v>42635</v>
      </c>
      <c r="K83" s="67">
        <v>42816</v>
      </c>
      <c r="L83" s="67">
        <v>42807</v>
      </c>
      <c r="M83" s="66">
        <v>0</v>
      </c>
      <c r="N83" s="66">
        <v>0.58564000000000005</v>
      </c>
      <c r="O83" s="66">
        <v>6.25E-2</v>
      </c>
      <c r="P83" s="66"/>
      <c r="Q83" s="66">
        <v>75</v>
      </c>
      <c r="R83" s="66">
        <v>2.681E-2</v>
      </c>
      <c r="S83" s="66">
        <v>193.89</v>
      </c>
      <c r="T83" s="66">
        <v>200.73400000000001</v>
      </c>
      <c r="U83" s="66"/>
      <c r="V83" s="66">
        <v>41.292819999999999</v>
      </c>
      <c r="W83" s="66">
        <v>-1.52</v>
      </c>
      <c r="X83" s="66">
        <v>-1.52</v>
      </c>
      <c r="Y83" s="66">
        <v>-1.51</v>
      </c>
      <c r="Z83" s="66">
        <v>-1.51</v>
      </c>
      <c r="AA83" s="66">
        <v>21986991100</v>
      </c>
      <c r="AB83" s="66">
        <v>255.8871</v>
      </c>
      <c r="AC83" s="69">
        <v>42644</v>
      </c>
      <c r="AD83" s="66">
        <v>264.88409999999999</v>
      </c>
      <c r="AE83" s="67">
        <v>42689</v>
      </c>
      <c r="AF83" s="66">
        <v>1.0349999999999999</v>
      </c>
      <c r="AG83" s="66"/>
      <c r="AH83" s="66"/>
      <c r="AI83" s="66">
        <v>5.22</v>
      </c>
      <c r="AJ83" s="66">
        <v>3.57</v>
      </c>
      <c r="AK83" s="66">
        <v>40.61</v>
      </c>
      <c r="AL83" s="66">
        <v>1666.46</v>
      </c>
      <c r="AM83" s="66">
        <v>1712.48</v>
      </c>
      <c r="AN83" s="66">
        <v>40.92</v>
      </c>
      <c r="AO83" s="66">
        <v>40.92</v>
      </c>
      <c r="AP83" s="66">
        <v>40.92</v>
      </c>
      <c r="AQ83" s="66">
        <v>40.92</v>
      </c>
      <c r="AR83" s="66">
        <v>469.8</v>
      </c>
    </row>
    <row r="84" spans="2:44">
      <c r="B84" s="66">
        <v>5</v>
      </c>
      <c r="C84" s="67">
        <v>42710</v>
      </c>
      <c r="D84" s="66" t="s">
        <v>126</v>
      </c>
      <c r="E84" s="66" t="s">
        <v>127</v>
      </c>
      <c r="F84" s="66" t="s">
        <v>56</v>
      </c>
      <c r="G84" s="66">
        <v>0.375</v>
      </c>
      <c r="H84" s="66" t="s">
        <v>128</v>
      </c>
      <c r="I84" s="68">
        <v>12479737</v>
      </c>
      <c r="J84" s="67">
        <v>42635</v>
      </c>
      <c r="K84" s="67">
        <v>42816</v>
      </c>
      <c r="L84" s="67">
        <v>42807</v>
      </c>
      <c r="M84" s="66">
        <v>0</v>
      </c>
      <c r="N84" s="66">
        <v>0.58564000000000005</v>
      </c>
      <c r="O84" s="66">
        <v>0.1875</v>
      </c>
      <c r="P84" s="66"/>
      <c r="Q84" s="66">
        <v>75</v>
      </c>
      <c r="R84" s="66">
        <v>8.727E-2</v>
      </c>
      <c r="S84" s="66">
        <v>224.02</v>
      </c>
      <c r="T84" s="66">
        <v>251.70650000000001</v>
      </c>
      <c r="U84" s="66"/>
      <c r="V84" s="66">
        <v>45.292819999999999</v>
      </c>
      <c r="W84" s="66">
        <v>-1.53</v>
      </c>
      <c r="X84" s="66">
        <v>-1.53</v>
      </c>
      <c r="Y84" s="66">
        <v>-1.52</v>
      </c>
      <c r="Z84" s="66">
        <v>-1.52</v>
      </c>
      <c r="AA84" s="66">
        <v>31412312853</v>
      </c>
      <c r="AB84" s="66">
        <v>235.82900000000001</v>
      </c>
      <c r="AC84" s="69">
        <v>42644</v>
      </c>
      <c r="AD84" s="66">
        <v>264.88319999999999</v>
      </c>
      <c r="AE84" s="67">
        <v>42689</v>
      </c>
      <c r="AF84" s="66">
        <v>1.123</v>
      </c>
      <c r="AG84" s="66"/>
      <c r="AH84" s="66"/>
      <c r="AI84" s="66">
        <v>7.46</v>
      </c>
      <c r="AJ84" s="66">
        <v>5.0999999999999996</v>
      </c>
      <c r="AK84" s="66">
        <v>43.11</v>
      </c>
      <c r="AL84" s="66">
        <v>1915.38</v>
      </c>
      <c r="AM84" s="66">
        <v>1966.7</v>
      </c>
      <c r="AN84" s="66">
        <v>43.44</v>
      </c>
      <c r="AO84" s="66">
        <v>43.44</v>
      </c>
      <c r="AP84" s="66">
        <v>43.44</v>
      </c>
      <c r="AQ84" s="66">
        <v>43.45</v>
      </c>
      <c r="AR84" s="66">
        <v>496.39</v>
      </c>
    </row>
    <row r="85" spans="2:44">
      <c r="B85" s="66">
        <v>5</v>
      </c>
      <c r="C85" s="67">
        <v>42710</v>
      </c>
      <c r="D85" s="66" t="s">
        <v>129</v>
      </c>
      <c r="E85" s="66" t="s">
        <v>130</v>
      </c>
      <c r="F85" s="66" t="s">
        <v>56</v>
      </c>
      <c r="G85" s="66">
        <v>0.125</v>
      </c>
      <c r="H85" s="66" t="s">
        <v>131</v>
      </c>
      <c r="I85" s="68">
        <v>5250000</v>
      </c>
      <c r="J85" s="67">
        <v>42696</v>
      </c>
      <c r="K85" s="67">
        <v>42877</v>
      </c>
      <c r="L85" s="67">
        <v>42866</v>
      </c>
      <c r="M85" s="66">
        <v>0</v>
      </c>
      <c r="N85" s="66">
        <v>0.92264999999999997</v>
      </c>
      <c r="O85" s="66">
        <v>6.25E-2</v>
      </c>
      <c r="P85" s="66"/>
      <c r="Q85" s="66">
        <v>14</v>
      </c>
      <c r="R85" s="66">
        <v>4.9199999999999999E-3</v>
      </c>
      <c r="S85" s="66">
        <v>221.78</v>
      </c>
      <c r="T85" s="66">
        <v>225.5729</v>
      </c>
      <c r="U85" s="66"/>
      <c r="V85" s="66">
        <v>48.961329999999997</v>
      </c>
      <c r="W85" s="66">
        <v>-1.54</v>
      </c>
      <c r="X85" s="66">
        <v>-1.55</v>
      </c>
      <c r="Y85" s="66">
        <v>-1.54</v>
      </c>
      <c r="Z85" s="66">
        <v>-1.54</v>
      </c>
      <c r="AA85" s="66">
        <v>11842578258</v>
      </c>
      <c r="AB85" s="66">
        <v>260.43450000000001</v>
      </c>
      <c r="AC85" s="69">
        <v>42644</v>
      </c>
      <c r="AD85" s="66">
        <v>264.8827</v>
      </c>
      <c r="AE85" s="67">
        <v>42689</v>
      </c>
      <c r="AF85" s="66">
        <v>1.0169999999999999</v>
      </c>
      <c r="AG85" s="66"/>
      <c r="AH85" s="66"/>
      <c r="AI85" s="66">
        <v>2.81</v>
      </c>
      <c r="AJ85" s="66">
        <v>1.92</v>
      </c>
      <c r="AK85" s="66">
        <v>48.08</v>
      </c>
      <c r="AL85" s="66">
        <v>2337.9699999999998</v>
      </c>
      <c r="AM85" s="66">
        <v>2398.6999999999998</v>
      </c>
      <c r="AN85" s="66">
        <v>48.46</v>
      </c>
      <c r="AO85" s="66">
        <v>48.46</v>
      </c>
      <c r="AP85" s="66">
        <v>48.46</v>
      </c>
      <c r="AQ85" s="66">
        <v>48.46</v>
      </c>
      <c r="AR85" s="66">
        <v>678.99</v>
      </c>
    </row>
    <row r="86" spans="2:44">
      <c r="B86" s="66">
        <v>5</v>
      </c>
      <c r="C86" s="67">
        <v>42710</v>
      </c>
      <c r="D86" s="66" t="s">
        <v>132</v>
      </c>
      <c r="E86" s="66" t="s">
        <v>133</v>
      </c>
      <c r="F86" s="66" t="s">
        <v>56</v>
      </c>
      <c r="G86" s="66">
        <v>0.125</v>
      </c>
      <c r="H86" s="66" t="s">
        <v>134</v>
      </c>
      <c r="I86" s="68">
        <v>12600000</v>
      </c>
      <c r="J86" s="67">
        <v>42635</v>
      </c>
      <c r="K86" s="67">
        <v>42816</v>
      </c>
      <c r="L86" s="67">
        <v>42807</v>
      </c>
      <c r="M86" s="66">
        <v>0</v>
      </c>
      <c r="N86" s="66">
        <v>0.58564000000000005</v>
      </c>
      <c r="O86" s="66">
        <v>6.25E-2</v>
      </c>
      <c r="P86" s="66"/>
      <c r="Q86" s="66">
        <v>75</v>
      </c>
      <c r="R86" s="66">
        <v>2.7470000000000001E-2</v>
      </c>
      <c r="S86" s="66">
        <v>232.85</v>
      </c>
      <c r="T86" s="66">
        <v>247.03710000000001</v>
      </c>
      <c r="U86" s="66"/>
      <c r="V86" s="66">
        <v>51.292819999999999</v>
      </c>
      <c r="W86" s="66">
        <v>-1.56</v>
      </c>
      <c r="X86" s="66">
        <v>-1.57</v>
      </c>
      <c r="Y86" s="66">
        <v>-1.56</v>
      </c>
      <c r="Z86" s="66">
        <v>-1.56</v>
      </c>
      <c r="AA86" s="66">
        <v>31126672222</v>
      </c>
      <c r="AB86" s="66">
        <v>249.7</v>
      </c>
      <c r="AC86" s="69">
        <v>42644</v>
      </c>
      <c r="AD86" s="66">
        <v>264.8843</v>
      </c>
      <c r="AE86" s="67">
        <v>42689</v>
      </c>
      <c r="AF86" s="66">
        <v>1.0609999999999999</v>
      </c>
      <c r="AG86" s="66"/>
      <c r="AH86" s="66"/>
      <c r="AI86" s="66">
        <v>7.39</v>
      </c>
      <c r="AJ86" s="66">
        <v>5.05</v>
      </c>
      <c r="AK86" s="66">
        <v>50.35</v>
      </c>
      <c r="AL86" s="66">
        <v>2564.5100000000002</v>
      </c>
      <c r="AM86" s="66">
        <v>2630.51</v>
      </c>
      <c r="AN86" s="66">
        <v>50.75</v>
      </c>
      <c r="AO86" s="66">
        <v>50.75</v>
      </c>
      <c r="AP86" s="66">
        <v>50.75</v>
      </c>
      <c r="AQ86" s="66">
        <v>50.76</v>
      </c>
      <c r="AR86" s="66">
        <v>576.88</v>
      </c>
    </row>
    <row r="87" spans="2:44">
      <c r="B87" s="66">
        <v>6</v>
      </c>
      <c r="C87" s="67">
        <v>42710</v>
      </c>
      <c r="D87" s="66" t="s">
        <v>82</v>
      </c>
      <c r="E87" s="66" t="s">
        <v>83</v>
      </c>
      <c r="F87" s="66" t="s">
        <v>56</v>
      </c>
      <c r="G87" s="66">
        <v>1.25</v>
      </c>
      <c r="H87" s="66" t="s">
        <v>84</v>
      </c>
      <c r="I87" s="68">
        <v>13459618</v>
      </c>
      <c r="J87" s="67">
        <v>42696</v>
      </c>
      <c r="K87" s="67">
        <v>42877</v>
      </c>
      <c r="L87" s="67">
        <v>42866</v>
      </c>
      <c r="M87" s="66">
        <v>0</v>
      </c>
      <c r="N87" s="66">
        <v>0.92264999999999997</v>
      </c>
      <c r="O87" s="66">
        <v>0.625</v>
      </c>
      <c r="P87" s="66"/>
      <c r="Q87" s="66">
        <v>14</v>
      </c>
      <c r="R87" s="66">
        <v>5.8970000000000002E-2</v>
      </c>
      <c r="S87" s="66">
        <v>152.47</v>
      </c>
      <c r="T87" s="66">
        <v>186.06020000000001</v>
      </c>
      <c r="U87" s="66"/>
      <c r="V87" s="66">
        <v>15.96133</v>
      </c>
      <c r="W87" s="66">
        <v>-1.64</v>
      </c>
      <c r="X87" s="66">
        <v>-1.66</v>
      </c>
      <c r="Y87" s="66">
        <v>-1.63</v>
      </c>
      <c r="Z87" s="66">
        <v>-1.62</v>
      </c>
      <c r="AA87" s="66">
        <v>25042988998</v>
      </c>
      <c r="AB87" s="66">
        <v>217.13229999999999</v>
      </c>
      <c r="AC87" s="69">
        <v>42644</v>
      </c>
      <c r="AD87" s="66">
        <v>264.88400000000001</v>
      </c>
      <c r="AE87" s="67">
        <v>42689</v>
      </c>
      <c r="AF87" s="66">
        <v>1.22</v>
      </c>
      <c r="AG87" s="66"/>
      <c r="AH87" s="66"/>
      <c r="AI87" s="66">
        <v>18.57</v>
      </c>
      <c r="AJ87" s="66">
        <v>4.07</v>
      </c>
      <c r="AK87" s="66">
        <v>14.85</v>
      </c>
      <c r="AL87" s="66">
        <v>230.68</v>
      </c>
      <c r="AM87" s="66">
        <v>242.01</v>
      </c>
      <c r="AN87" s="66">
        <v>14.97</v>
      </c>
      <c r="AO87" s="66">
        <v>14.97</v>
      </c>
      <c r="AP87" s="66">
        <v>14.97</v>
      </c>
      <c r="AQ87" s="66">
        <v>14.98</v>
      </c>
      <c r="AR87" s="66">
        <v>668.08</v>
      </c>
    </row>
    <row r="88" spans="2:44">
      <c r="B88" s="66">
        <v>6</v>
      </c>
      <c r="C88" s="67">
        <v>42710</v>
      </c>
      <c r="D88" s="66" t="s">
        <v>85</v>
      </c>
      <c r="E88" s="66" t="s">
        <v>86</v>
      </c>
      <c r="F88" s="66" t="s">
        <v>56</v>
      </c>
      <c r="G88" s="66">
        <v>0.75</v>
      </c>
      <c r="H88" s="66" t="s">
        <v>87</v>
      </c>
      <c r="I88" s="68">
        <v>14570332</v>
      </c>
      <c r="J88" s="67">
        <v>42635</v>
      </c>
      <c r="K88" s="67">
        <v>42816</v>
      </c>
      <c r="L88" s="67">
        <v>42807</v>
      </c>
      <c r="M88" s="66">
        <v>0</v>
      </c>
      <c r="N88" s="66">
        <v>0.58564000000000005</v>
      </c>
      <c r="O88" s="66">
        <v>0.375</v>
      </c>
      <c r="P88" s="66"/>
      <c r="Q88" s="66">
        <v>75</v>
      </c>
      <c r="R88" s="66">
        <v>0.17724000000000001</v>
      </c>
      <c r="S88" s="66">
        <v>146.12</v>
      </c>
      <c r="T88" s="66">
        <v>166.8432</v>
      </c>
      <c r="U88" s="66"/>
      <c r="V88" s="66">
        <v>17.292819999999999</v>
      </c>
      <c r="W88" s="66">
        <v>-1.58</v>
      </c>
      <c r="X88" s="66">
        <v>-1.6</v>
      </c>
      <c r="Y88" s="66">
        <v>-1.58</v>
      </c>
      <c r="Z88" s="66">
        <v>-1.56</v>
      </c>
      <c r="AA88" s="66">
        <v>24309603624</v>
      </c>
      <c r="AB88" s="66">
        <v>232.22900000000001</v>
      </c>
      <c r="AC88" s="69">
        <v>42644</v>
      </c>
      <c r="AD88" s="66">
        <v>264.88279999999997</v>
      </c>
      <c r="AE88" s="67">
        <v>42689</v>
      </c>
      <c r="AF88" s="66">
        <v>1.141</v>
      </c>
      <c r="AG88" s="66"/>
      <c r="AH88" s="66"/>
      <c r="AI88" s="66">
        <v>18.02</v>
      </c>
      <c r="AJ88" s="66">
        <v>3.95</v>
      </c>
      <c r="AK88" s="66">
        <v>16.46</v>
      </c>
      <c r="AL88" s="66">
        <v>279.5</v>
      </c>
      <c r="AM88" s="66">
        <v>292.29000000000002</v>
      </c>
      <c r="AN88" s="66">
        <v>16.59</v>
      </c>
      <c r="AO88" s="66">
        <v>16.59</v>
      </c>
      <c r="AP88" s="66">
        <v>16.59</v>
      </c>
      <c r="AQ88" s="66">
        <v>16.59</v>
      </c>
      <c r="AR88" s="66">
        <v>746.77</v>
      </c>
    </row>
    <row r="89" spans="2:44">
      <c r="B89" s="66">
        <v>6</v>
      </c>
      <c r="C89" s="67">
        <v>42710</v>
      </c>
      <c r="D89" s="66">
        <v>3179082</v>
      </c>
      <c r="E89" s="66" t="s">
        <v>88</v>
      </c>
      <c r="F89" s="66" t="s">
        <v>62</v>
      </c>
      <c r="G89" s="66">
        <v>2</v>
      </c>
      <c r="H89" s="66" t="s">
        <v>89</v>
      </c>
      <c r="I89" s="68">
        <v>9083989</v>
      </c>
      <c r="J89" s="67">
        <v>42577</v>
      </c>
      <c r="K89" s="67">
        <v>42761</v>
      </c>
      <c r="L89" s="67">
        <v>42752</v>
      </c>
      <c r="M89" s="66">
        <v>0</v>
      </c>
      <c r="N89" s="66">
        <v>0.27717000000000003</v>
      </c>
      <c r="O89" s="66">
        <v>1</v>
      </c>
      <c r="P89" s="66">
        <v>1.5098</v>
      </c>
      <c r="Q89" s="66">
        <v>133</v>
      </c>
      <c r="R89" s="66">
        <v>1.0913200000000001</v>
      </c>
      <c r="S89" s="66">
        <v>262.95999999999998</v>
      </c>
      <c r="T89" s="66">
        <v>264.05130000000003</v>
      </c>
      <c r="U89" s="66">
        <v>153.62010000000001</v>
      </c>
      <c r="V89" s="66">
        <v>18.138590000000001</v>
      </c>
      <c r="W89" s="66">
        <v>-1.64</v>
      </c>
      <c r="X89" s="66">
        <v>-1.79</v>
      </c>
      <c r="Y89" s="66">
        <v>-1.57</v>
      </c>
      <c r="Z89" s="66">
        <v>-1.47</v>
      </c>
      <c r="AA89" s="66">
        <v>23986392660</v>
      </c>
      <c r="AB89" s="66">
        <v>173.6</v>
      </c>
      <c r="AC89" s="69">
        <v>42644</v>
      </c>
      <c r="AD89" s="66">
        <v>264.8</v>
      </c>
      <c r="AE89" s="67">
        <v>42689</v>
      </c>
      <c r="AF89" s="66">
        <v>1.5249999999999999</v>
      </c>
      <c r="AG89" s="66">
        <v>0.83333000000000002</v>
      </c>
      <c r="AH89" s="66">
        <v>262.10000000000002</v>
      </c>
      <c r="AI89" s="66">
        <v>17.78</v>
      </c>
      <c r="AJ89" s="66">
        <v>3.89</v>
      </c>
      <c r="AK89" s="66">
        <v>16.07</v>
      </c>
      <c r="AL89" s="66">
        <v>278.43</v>
      </c>
      <c r="AM89" s="66">
        <v>291.20999999999998</v>
      </c>
      <c r="AN89" s="66">
        <v>16.149999999999999</v>
      </c>
      <c r="AO89" s="66">
        <v>16.18</v>
      </c>
      <c r="AP89" s="66">
        <v>16.2</v>
      </c>
      <c r="AQ89" s="66">
        <v>16.239999999999998</v>
      </c>
      <c r="AR89" s="66">
        <v>876.14</v>
      </c>
    </row>
    <row r="90" spans="2:44">
      <c r="B90" s="66">
        <v>6</v>
      </c>
      <c r="C90" s="67">
        <v>42710</v>
      </c>
      <c r="D90" s="66" t="s">
        <v>90</v>
      </c>
      <c r="E90" s="66" t="s">
        <v>91</v>
      </c>
      <c r="F90" s="66" t="s">
        <v>56</v>
      </c>
      <c r="G90" s="66">
        <v>0.125</v>
      </c>
      <c r="H90" s="66" t="s">
        <v>92</v>
      </c>
      <c r="I90" s="68">
        <v>3760400</v>
      </c>
      <c r="J90" s="67">
        <v>42696</v>
      </c>
      <c r="K90" s="67">
        <v>42877</v>
      </c>
      <c r="L90" s="67">
        <v>42866</v>
      </c>
      <c r="M90" s="66">
        <v>0</v>
      </c>
      <c r="N90" s="66">
        <v>0.92264999999999997</v>
      </c>
      <c r="O90" s="66">
        <v>6.25E-2</v>
      </c>
      <c r="P90" s="66"/>
      <c r="Q90" s="66">
        <v>14</v>
      </c>
      <c r="R90" s="66">
        <v>4.9199999999999999E-3</v>
      </c>
      <c r="S90" s="66">
        <v>139.31</v>
      </c>
      <c r="T90" s="66">
        <v>141.92140000000001</v>
      </c>
      <c r="U90" s="66"/>
      <c r="V90" s="66">
        <v>19.96133</v>
      </c>
      <c r="W90" s="66">
        <v>-1.57</v>
      </c>
      <c r="X90" s="66">
        <v>-1.58</v>
      </c>
      <c r="Y90" s="66">
        <v>-1.56</v>
      </c>
      <c r="Z90" s="66">
        <v>-1.55</v>
      </c>
      <c r="AA90" s="66">
        <v>5336812882</v>
      </c>
      <c r="AB90" s="66">
        <v>260.01940000000002</v>
      </c>
      <c r="AC90" s="69">
        <v>42644</v>
      </c>
      <c r="AD90" s="66">
        <v>264.8843</v>
      </c>
      <c r="AE90" s="67">
        <v>42689</v>
      </c>
      <c r="AF90" s="66">
        <v>1.0189999999999999</v>
      </c>
      <c r="AG90" s="66"/>
      <c r="AH90" s="66"/>
      <c r="AI90" s="66">
        <v>3.96</v>
      </c>
      <c r="AJ90" s="66">
        <v>0.87</v>
      </c>
      <c r="AK90" s="66">
        <v>19.77</v>
      </c>
      <c r="AL90" s="66">
        <v>393.17</v>
      </c>
      <c r="AM90" s="66">
        <v>409.37</v>
      </c>
      <c r="AN90" s="66">
        <v>19.920000000000002</v>
      </c>
      <c r="AO90" s="66">
        <v>19.920000000000002</v>
      </c>
      <c r="AP90" s="66">
        <v>19.920000000000002</v>
      </c>
      <c r="AQ90" s="66">
        <v>19.920000000000002</v>
      </c>
      <c r="AR90" s="66">
        <v>1204.76</v>
      </c>
    </row>
    <row r="91" spans="2:44">
      <c r="B91" s="66">
        <v>6</v>
      </c>
      <c r="C91" s="67">
        <v>42710</v>
      </c>
      <c r="D91" s="66" t="s">
        <v>93</v>
      </c>
      <c r="E91" s="66" t="s">
        <v>94</v>
      </c>
      <c r="F91" s="66" t="s">
        <v>56</v>
      </c>
      <c r="G91" s="66">
        <v>1.125</v>
      </c>
      <c r="H91" s="66" t="s">
        <v>95</v>
      </c>
      <c r="I91" s="68">
        <v>13065680</v>
      </c>
      <c r="J91" s="67">
        <v>42696</v>
      </c>
      <c r="K91" s="67">
        <v>42877</v>
      </c>
      <c r="L91" s="67">
        <v>42866</v>
      </c>
      <c r="M91" s="66">
        <v>0</v>
      </c>
      <c r="N91" s="66">
        <v>0.92264999999999997</v>
      </c>
      <c r="O91" s="66">
        <v>0.5625</v>
      </c>
      <c r="P91" s="66"/>
      <c r="Q91" s="66">
        <v>14</v>
      </c>
      <c r="R91" s="66">
        <v>5.6980000000000003E-2</v>
      </c>
      <c r="S91" s="66">
        <v>166.47</v>
      </c>
      <c r="T91" s="66">
        <v>218.08770000000001</v>
      </c>
      <c r="U91" s="66"/>
      <c r="V91" s="66">
        <v>20.96133</v>
      </c>
      <c r="W91" s="66">
        <v>-1.57</v>
      </c>
      <c r="X91" s="66">
        <v>-1.58</v>
      </c>
      <c r="Y91" s="66">
        <v>-1.56</v>
      </c>
      <c r="Z91" s="66">
        <v>-1.55</v>
      </c>
      <c r="AA91" s="66">
        <v>28494645864</v>
      </c>
      <c r="AB91" s="66">
        <v>202.24289999999999</v>
      </c>
      <c r="AC91" s="69">
        <v>42644</v>
      </c>
      <c r="AD91" s="66">
        <v>264.88350000000003</v>
      </c>
      <c r="AE91" s="67">
        <v>42689</v>
      </c>
      <c r="AF91" s="66">
        <v>1.31</v>
      </c>
      <c r="AG91" s="66"/>
      <c r="AH91" s="66"/>
      <c r="AI91" s="66">
        <v>21.13</v>
      </c>
      <c r="AJ91" s="66">
        <v>4.63</v>
      </c>
      <c r="AK91" s="66">
        <v>19.329999999999998</v>
      </c>
      <c r="AL91" s="66">
        <v>393</v>
      </c>
      <c r="AM91" s="66">
        <v>408.98</v>
      </c>
      <c r="AN91" s="66">
        <v>19.48</v>
      </c>
      <c r="AO91" s="66">
        <v>19.489999999999998</v>
      </c>
      <c r="AP91" s="66">
        <v>19.489999999999998</v>
      </c>
      <c r="AQ91" s="66">
        <v>19.489999999999998</v>
      </c>
      <c r="AR91" s="66">
        <v>1177.57</v>
      </c>
    </row>
    <row r="92" spans="2:44">
      <c r="B92" s="66">
        <v>6</v>
      </c>
      <c r="C92" s="67">
        <v>42710</v>
      </c>
      <c r="D92" s="66" t="s">
        <v>96</v>
      </c>
      <c r="E92" s="66" t="s">
        <v>97</v>
      </c>
      <c r="F92" s="66" t="s">
        <v>56</v>
      </c>
      <c r="G92" s="66">
        <v>0.625</v>
      </c>
      <c r="H92" s="66" t="s">
        <v>98</v>
      </c>
      <c r="I92" s="68">
        <v>14090030</v>
      </c>
      <c r="J92" s="67">
        <v>42635</v>
      </c>
      <c r="K92" s="67">
        <v>42816</v>
      </c>
      <c r="L92" s="67">
        <v>42807</v>
      </c>
      <c r="M92" s="66">
        <v>0</v>
      </c>
      <c r="N92" s="66">
        <v>0.58564000000000005</v>
      </c>
      <c r="O92" s="66">
        <v>0.3125</v>
      </c>
      <c r="P92" s="66"/>
      <c r="Q92" s="66">
        <v>75</v>
      </c>
      <c r="R92" s="66">
        <v>0.15841</v>
      </c>
      <c r="S92" s="66">
        <v>160.62</v>
      </c>
      <c r="T92" s="66">
        <v>196.65289999999999</v>
      </c>
      <c r="U92" s="66"/>
      <c r="V92" s="66">
        <v>23.292819999999999</v>
      </c>
      <c r="W92" s="66">
        <v>-1.55</v>
      </c>
      <c r="X92" s="66">
        <v>-1.56</v>
      </c>
      <c r="Y92" s="66">
        <v>-1.54</v>
      </c>
      <c r="Z92" s="66">
        <v>-1.53</v>
      </c>
      <c r="AA92" s="66">
        <v>27708450817</v>
      </c>
      <c r="AB92" s="66">
        <v>216.52260000000001</v>
      </c>
      <c r="AC92" s="69">
        <v>42644</v>
      </c>
      <c r="AD92" s="66">
        <v>264.88290000000001</v>
      </c>
      <c r="AE92" s="67">
        <v>42689</v>
      </c>
      <c r="AF92" s="66">
        <v>1.2230000000000001</v>
      </c>
      <c r="AG92" s="66"/>
      <c r="AH92" s="66"/>
      <c r="AI92" s="66">
        <v>20.54</v>
      </c>
      <c r="AJ92" s="66">
        <v>4.5</v>
      </c>
      <c r="AK92" s="66">
        <v>22.1</v>
      </c>
      <c r="AL92" s="66">
        <v>505.05</v>
      </c>
      <c r="AM92" s="66">
        <v>524.1</v>
      </c>
      <c r="AN92" s="66">
        <v>22.28</v>
      </c>
      <c r="AO92" s="66">
        <v>22.28</v>
      </c>
      <c r="AP92" s="66">
        <v>22.28</v>
      </c>
      <c r="AQ92" s="66">
        <v>22.28</v>
      </c>
      <c r="AR92" s="66">
        <v>26.59</v>
      </c>
    </row>
    <row r="93" spans="2:44">
      <c r="B93" s="66">
        <v>7</v>
      </c>
      <c r="C93" s="67">
        <v>42710</v>
      </c>
      <c r="D93" s="66" t="s">
        <v>64</v>
      </c>
      <c r="E93" s="66" t="s">
        <v>65</v>
      </c>
      <c r="F93" s="66" t="s">
        <v>56</v>
      </c>
      <c r="G93" s="66">
        <v>1.875</v>
      </c>
      <c r="H93" s="66" t="s">
        <v>66</v>
      </c>
      <c r="I93" s="68">
        <v>15743220</v>
      </c>
      <c r="J93" s="67">
        <v>42696</v>
      </c>
      <c r="K93" s="67">
        <v>42877</v>
      </c>
      <c r="L93" s="67">
        <v>42866</v>
      </c>
      <c r="M93" s="66">
        <v>0</v>
      </c>
      <c r="N93" s="66">
        <v>0.92264999999999997</v>
      </c>
      <c r="O93" s="66">
        <v>0.9375</v>
      </c>
      <c r="P93" s="66"/>
      <c r="Q93" s="66">
        <v>14</v>
      </c>
      <c r="R93" s="66">
        <v>9.3399999999999997E-2</v>
      </c>
      <c r="S93" s="66">
        <v>126.99</v>
      </c>
      <c r="T93" s="66">
        <v>163.654</v>
      </c>
      <c r="U93" s="66"/>
      <c r="V93" s="66">
        <v>5.9613300000000002</v>
      </c>
      <c r="W93" s="66">
        <v>-2.38</v>
      </c>
      <c r="X93" s="66">
        <v>-2.44</v>
      </c>
      <c r="Y93" s="66">
        <v>-2.36</v>
      </c>
      <c r="Z93" s="66">
        <v>-2.33</v>
      </c>
      <c r="AA93" s="66">
        <v>25764405565</v>
      </c>
      <c r="AB93" s="66">
        <v>205.65809999999999</v>
      </c>
      <c r="AC93" s="69">
        <v>42644</v>
      </c>
      <c r="AD93" s="66">
        <v>264.88350000000003</v>
      </c>
      <c r="AE93" s="67">
        <v>42689</v>
      </c>
      <c r="AF93" s="66">
        <v>1.288</v>
      </c>
      <c r="AG93" s="66"/>
      <c r="AH93" s="66"/>
      <c r="AI93" s="66">
        <v>9.23</v>
      </c>
      <c r="AJ93" s="66">
        <v>4.18</v>
      </c>
      <c r="AK93" s="66">
        <v>5.71</v>
      </c>
      <c r="AL93" s="66">
        <v>33.46</v>
      </c>
      <c r="AM93" s="66">
        <v>37.17</v>
      </c>
      <c r="AN93" s="66">
        <v>5.77</v>
      </c>
      <c r="AO93" s="66">
        <v>5.77</v>
      </c>
      <c r="AP93" s="66">
        <v>5.77</v>
      </c>
      <c r="AQ93" s="66">
        <v>5.78</v>
      </c>
      <c r="AR93" s="66">
        <v>33.56</v>
      </c>
    </row>
    <row r="94" spans="2:44">
      <c r="B94" s="66">
        <v>7</v>
      </c>
      <c r="C94" s="67">
        <v>42710</v>
      </c>
      <c r="D94" s="66" t="s">
        <v>67</v>
      </c>
      <c r="E94" s="66" t="s">
        <v>68</v>
      </c>
      <c r="F94" s="66" t="s">
        <v>56</v>
      </c>
      <c r="G94" s="66">
        <v>0.125</v>
      </c>
      <c r="H94" s="66" t="s">
        <v>69</v>
      </c>
      <c r="I94" s="68">
        <v>15243857</v>
      </c>
      <c r="J94" s="67">
        <v>42635</v>
      </c>
      <c r="K94" s="67">
        <v>42816</v>
      </c>
      <c r="L94" s="67">
        <v>42807</v>
      </c>
      <c r="M94" s="66">
        <v>0</v>
      </c>
      <c r="N94" s="66">
        <v>0.58564000000000005</v>
      </c>
      <c r="O94" s="66">
        <v>6.25E-2</v>
      </c>
      <c r="P94" s="66"/>
      <c r="Q94" s="66">
        <v>75</v>
      </c>
      <c r="R94" s="66">
        <v>2.8299999999999999E-2</v>
      </c>
      <c r="S94" s="66">
        <v>116.65</v>
      </c>
      <c r="T94" s="66">
        <v>127.4883</v>
      </c>
      <c r="U94" s="66"/>
      <c r="V94" s="66">
        <v>7.2928199999999999</v>
      </c>
      <c r="W94" s="66">
        <v>-2.04</v>
      </c>
      <c r="X94" s="66">
        <v>-2.08</v>
      </c>
      <c r="Y94" s="66">
        <v>-2.02</v>
      </c>
      <c r="Z94" s="66">
        <v>-1.99</v>
      </c>
      <c r="AA94" s="66">
        <v>19434127016</v>
      </c>
      <c r="AB94" s="66">
        <v>242.4194</v>
      </c>
      <c r="AC94" s="69">
        <v>42644</v>
      </c>
      <c r="AD94" s="66">
        <v>264.88440000000003</v>
      </c>
      <c r="AE94" s="67">
        <v>42689</v>
      </c>
      <c r="AF94" s="66">
        <v>1.093</v>
      </c>
      <c r="AG94" s="66"/>
      <c r="AH94" s="66"/>
      <c r="AI94" s="66">
        <v>6.97</v>
      </c>
      <c r="AJ94" s="66">
        <v>3.15</v>
      </c>
      <c r="AK94" s="66">
        <v>7.26</v>
      </c>
      <c r="AL94" s="66">
        <v>52.9</v>
      </c>
      <c r="AM94" s="66">
        <v>57.67</v>
      </c>
      <c r="AN94" s="66">
        <v>7.34</v>
      </c>
      <c r="AO94" s="66">
        <v>7.34</v>
      </c>
      <c r="AP94" s="66">
        <v>7.34</v>
      </c>
      <c r="AQ94" s="66">
        <v>7.34</v>
      </c>
      <c r="AR94" s="66">
        <v>33.5</v>
      </c>
    </row>
    <row r="95" spans="2:44">
      <c r="B95" s="66">
        <v>7</v>
      </c>
      <c r="C95" s="67">
        <v>42710</v>
      </c>
      <c r="D95" s="66">
        <v>898302</v>
      </c>
      <c r="E95" s="66" t="s">
        <v>70</v>
      </c>
      <c r="F95" s="66" t="s">
        <v>62</v>
      </c>
      <c r="G95" s="66">
        <v>2.5</v>
      </c>
      <c r="H95" s="66" t="s">
        <v>69</v>
      </c>
      <c r="I95" s="68">
        <v>6821210</v>
      </c>
      <c r="J95" s="67">
        <v>42568</v>
      </c>
      <c r="K95" s="67">
        <v>42752</v>
      </c>
      <c r="L95" s="67">
        <v>42741</v>
      </c>
      <c r="M95" s="66">
        <v>0</v>
      </c>
      <c r="N95" s="66">
        <v>0.22825999999999999</v>
      </c>
      <c r="O95" s="66">
        <v>1.25</v>
      </c>
      <c r="P95" s="66">
        <v>3.3544</v>
      </c>
      <c r="Q95" s="66">
        <v>142</v>
      </c>
      <c r="R95" s="66">
        <v>2.5887199999999999</v>
      </c>
      <c r="S95" s="66">
        <v>364.59</v>
      </c>
      <c r="T95" s="66">
        <v>367.17869999999999</v>
      </c>
      <c r="U95" s="66">
        <v>273.7</v>
      </c>
      <c r="V95" s="66">
        <v>7.6141300000000003</v>
      </c>
      <c r="W95" s="66">
        <v>-2.08</v>
      </c>
      <c r="X95" s="66">
        <v>-2.42</v>
      </c>
      <c r="Y95" s="66">
        <v>-1.94</v>
      </c>
      <c r="Z95" s="66">
        <v>-1.72</v>
      </c>
      <c r="AA95" s="66">
        <v>25046031685</v>
      </c>
      <c r="AB95" s="66">
        <v>97.667900000000003</v>
      </c>
      <c r="AC95" s="69">
        <v>42644</v>
      </c>
      <c r="AD95" s="66">
        <v>264.8</v>
      </c>
      <c r="AE95" s="67">
        <v>42689</v>
      </c>
      <c r="AF95" s="66">
        <v>2.7109999999999999</v>
      </c>
      <c r="AG95" s="66">
        <v>0.83333000000000002</v>
      </c>
      <c r="AH95" s="66">
        <v>262.10000000000002</v>
      </c>
      <c r="AI95" s="66">
        <v>8.98</v>
      </c>
      <c r="AJ95" s="66">
        <v>4.07</v>
      </c>
      <c r="AK95" s="66">
        <v>7.05</v>
      </c>
      <c r="AL95" s="66">
        <v>52.21</v>
      </c>
      <c r="AM95" s="66">
        <v>56.91</v>
      </c>
      <c r="AN95" s="66">
        <v>7.1</v>
      </c>
      <c r="AO95" s="66">
        <v>7.11</v>
      </c>
      <c r="AP95" s="66">
        <v>7.12</v>
      </c>
      <c r="AQ95" s="66">
        <v>7.14</v>
      </c>
      <c r="AR95" s="66">
        <v>44.19</v>
      </c>
    </row>
    <row r="96" spans="2:44">
      <c r="B96" s="66">
        <v>7</v>
      </c>
      <c r="C96" s="67">
        <v>42710</v>
      </c>
      <c r="D96" s="66" t="s">
        <v>71</v>
      </c>
      <c r="E96" s="66" t="s">
        <v>72</v>
      </c>
      <c r="F96" s="66" t="s">
        <v>56</v>
      </c>
      <c r="G96" s="66">
        <v>0.125</v>
      </c>
      <c r="H96" s="66" t="s">
        <v>73</v>
      </c>
      <c r="I96" s="68">
        <v>8204768</v>
      </c>
      <c r="J96" s="67">
        <v>42635</v>
      </c>
      <c r="K96" s="67">
        <v>42816</v>
      </c>
      <c r="L96" s="67">
        <v>42807</v>
      </c>
      <c r="M96" s="66">
        <v>0</v>
      </c>
      <c r="N96" s="66">
        <v>0.58564000000000005</v>
      </c>
      <c r="O96" s="66">
        <v>6.25E-2</v>
      </c>
      <c r="P96" s="66"/>
      <c r="Q96" s="66">
        <v>75</v>
      </c>
      <c r="R96" s="66">
        <v>2.656E-2</v>
      </c>
      <c r="S96" s="66">
        <v>119.28</v>
      </c>
      <c r="T96" s="66">
        <v>122.37439999999999</v>
      </c>
      <c r="U96" s="66"/>
      <c r="V96" s="66">
        <v>9.2928200000000007</v>
      </c>
      <c r="W96" s="66">
        <v>-1.81</v>
      </c>
      <c r="X96" s="66">
        <v>-1.85</v>
      </c>
      <c r="Y96" s="66">
        <v>-1.8</v>
      </c>
      <c r="Z96" s="66">
        <v>-1.78</v>
      </c>
      <c r="AA96" s="66">
        <v>10040539343</v>
      </c>
      <c r="AB96" s="66">
        <v>258.24189999999999</v>
      </c>
      <c r="AC96" s="69">
        <v>42644</v>
      </c>
      <c r="AD96" s="66">
        <v>264.88389999999998</v>
      </c>
      <c r="AE96" s="67">
        <v>42689</v>
      </c>
      <c r="AF96" s="66">
        <v>1.026</v>
      </c>
      <c r="AG96" s="66"/>
      <c r="AH96" s="66"/>
      <c r="AI96" s="66">
        <v>3.6</v>
      </c>
      <c r="AJ96" s="66">
        <v>1.63</v>
      </c>
      <c r="AK96" s="66">
        <v>9.25</v>
      </c>
      <c r="AL96" s="66">
        <v>85.76</v>
      </c>
      <c r="AM96" s="66">
        <v>92.02</v>
      </c>
      <c r="AN96" s="66">
        <v>9.33</v>
      </c>
      <c r="AO96" s="66">
        <v>9.33</v>
      </c>
      <c r="AP96" s="66">
        <v>9.33</v>
      </c>
      <c r="AQ96" s="66">
        <v>9.33</v>
      </c>
      <c r="AR96" s="66">
        <v>55.66</v>
      </c>
    </row>
    <row r="97" spans="2:44">
      <c r="B97" s="66">
        <v>7</v>
      </c>
      <c r="C97" s="67">
        <v>42710</v>
      </c>
      <c r="D97" s="66" t="s">
        <v>74</v>
      </c>
      <c r="E97" s="66" t="s">
        <v>75</v>
      </c>
      <c r="F97" s="66" t="s">
        <v>56</v>
      </c>
      <c r="G97" s="66">
        <v>1.25</v>
      </c>
      <c r="H97" s="66" t="s">
        <v>76</v>
      </c>
      <c r="I97" s="68">
        <v>14170199</v>
      </c>
      <c r="J97" s="67">
        <v>42696</v>
      </c>
      <c r="K97" s="67">
        <v>42877</v>
      </c>
      <c r="L97" s="67">
        <v>42866</v>
      </c>
      <c r="M97" s="66">
        <v>0</v>
      </c>
      <c r="N97" s="66">
        <v>0.92264999999999997</v>
      </c>
      <c r="O97" s="66">
        <v>0.625</v>
      </c>
      <c r="P97" s="66"/>
      <c r="Q97" s="66">
        <v>14</v>
      </c>
      <c r="R97" s="66">
        <v>6.5979999999999997E-2</v>
      </c>
      <c r="S97" s="66">
        <v>135.97999999999999</v>
      </c>
      <c r="T97" s="66">
        <v>185.66640000000001</v>
      </c>
      <c r="U97" s="66"/>
      <c r="V97" s="66">
        <v>10.96133</v>
      </c>
      <c r="W97" s="66">
        <v>-1.75</v>
      </c>
      <c r="X97" s="66">
        <v>-1.79</v>
      </c>
      <c r="Y97" s="66">
        <v>-1.74</v>
      </c>
      <c r="Z97" s="66">
        <v>-1.72</v>
      </c>
      <c r="AA97" s="66">
        <v>26309304736</v>
      </c>
      <c r="AB97" s="66">
        <v>194.0667</v>
      </c>
      <c r="AC97" s="69">
        <v>42644</v>
      </c>
      <c r="AD97" s="66">
        <v>264.88350000000003</v>
      </c>
      <c r="AE97" s="67">
        <v>42689</v>
      </c>
      <c r="AF97" s="66">
        <v>1.365</v>
      </c>
      <c r="AG97" s="66"/>
      <c r="AH97" s="66"/>
      <c r="AI97" s="66">
        <v>9.43</v>
      </c>
      <c r="AJ97" s="66">
        <v>4.2699999999999996</v>
      </c>
      <c r="AK97" s="66">
        <v>10.39</v>
      </c>
      <c r="AL97" s="66">
        <v>111.72</v>
      </c>
      <c r="AM97" s="66">
        <v>118.96</v>
      </c>
      <c r="AN97" s="66">
        <v>10.48</v>
      </c>
      <c r="AO97" s="66">
        <v>10.49</v>
      </c>
      <c r="AP97" s="66">
        <v>10.49</v>
      </c>
      <c r="AQ97" s="66">
        <v>10.49</v>
      </c>
      <c r="AR97" s="66">
        <v>57.17</v>
      </c>
    </row>
    <row r="98" spans="2:44">
      <c r="B98" s="66">
        <v>7</v>
      </c>
      <c r="C98" s="67">
        <v>42710</v>
      </c>
      <c r="D98" s="66" t="s">
        <v>77</v>
      </c>
      <c r="E98" s="66" t="s">
        <v>78</v>
      </c>
      <c r="F98" s="66" t="s">
        <v>56</v>
      </c>
      <c r="G98" s="66">
        <v>0.125</v>
      </c>
      <c r="H98" s="66" t="s">
        <v>79</v>
      </c>
      <c r="I98" s="68">
        <v>14229213</v>
      </c>
      <c r="J98" s="67">
        <v>42635</v>
      </c>
      <c r="K98" s="67">
        <v>42816</v>
      </c>
      <c r="L98" s="67">
        <v>42807</v>
      </c>
      <c r="M98" s="66">
        <v>0</v>
      </c>
      <c r="N98" s="66">
        <v>0.58564000000000005</v>
      </c>
      <c r="O98" s="66">
        <v>6.25E-2</v>
      </c>
      <c r="P98" s="66"/>
      <c r="Q98" s="66">
        <v>75</v>
      </c>
      <c r="R98" s="66">
        <v>2.8889999999999999E-2</v>
      </c>
      <c r="S98" s="66">
        <v>124.55</v>
      </c>
      <c r="T98" s="66">
        <v>138.98679999999999</v>
      </c>
      <c r="U98" s="66"/>
      <c r="V98" s="66">
        <v>12.292820000000001</v>
      </c>
      <c r="W98" s="66">
        <v>-1.7</v>
      </c>
      <c r="X98" s="66">
        <v>-1.72</v>
      </c>
      <c r="Y98" s="66">
        <v>-1.69</v>
      </c>
      <c r="Z98" s="66">
        <v>-1.67</v>
      </c>
      <c r="AA98" s="66">
        <v>19776733170</v>
      </c>
      <c r="AB98" s="66">
        <v>237.42</v>
      </c>
      <c r="AC98" s="69">
        <v>42644</v>
      </c>
      <c r="AD98" s="66">
        <v>264.88470000000001</v>
      </c>
      <c r="AE98" s="67">
        <v>42689</v>
      </c>
      <c r="AF98" s="66">
        <v>1.1160000000000001</v>
      </c>
      <c r="AG98" s="66"/>
      <c r="AH98" s="66"/>
      <c r="AI98" s="66">
        <v>7.09</v>
      </c>
      <c r="AJ98" s="66">
        <v>3.21</v>
      </c>
      <c r="AK98" s="66">
        <v>12.21</v>
      </c>
      <c r="AL98" s="66">
        <v>149.78</v>
      </c>
      <c r="AM98" s="66">
        <v>158.52000000000001</v>
      </c>
      <c r="AN98" s="66">
        <v>12.31</v>
      </c>
      <c r="AO98" s="66">
        <v>12.32</v>
      </c>
      <c r="AP98" s="66">
        <v>12.32</v>
      </c>
      <c r="AQ98" s="66">
        <v>12.32</v>
      </c>
      <c r="AR98" s="66">
        <v>71.66</v>
      </c>
    </row>
    <row r="99" spans="2:44">
      <c r="B99" s="66">
        <v>7</v>
      </c>
      <c r="C99" s="67">
        <v>42710</v>
      </c>
      <c r="D99" s="66">
        <v>893266</v>
      </c>
      <c r="E99" s="66" t="s">
        <v>80</v>
      </c>
      <c r="F99" s="66" t="s">
        <v>62</v>
      </c>
      <c r="G99" s="66">
        <v>4.125</v>
      </c>
      <c r="H99" s="66" t="s">
        <v>81</v>
      </c>
      <c r="I99" s="68">
        <v>4841239</v>
      </c>
      <c r="J99" s="67">
        <v>42573</v>
      </c>
      <c r="K99" s="67">
        <v>42757</v>
      </c>
      <c r="L99" s="67">
        <v>42747</v>
      </c>
      <c r="M99" s="66">
        <v>0</v>
      </c>
      <c r="N99" s="66">
        <v>0.25542999999999999</v>
      </c>
      <c r="O99" s="66">
        <v>2.0625</v>
      </c>
      <c r="P99" s="66">
        <v>4.0012999999999996</v>
      </c>
      <c r="Q99" s="66">
        <v>137</v>
      </c>
      <c r="R99" s="66">
        <v>2.9792299999999998</v>
      </c>
      <c r="S99" s="66">
        <v>364.07</v>
      </c>
      <c r="T99" s="66">
        <v>367.04919999999998</v>
      </c>
      <c r="U99" s="66">
        <v>198.964</v>
      </c>
      <c r="V99" s="66">
        <v>13.62772</v>
      </c>
      <c r="W99" s="66">
        <v>-1.74</v>
      </c>
      <c r="X99" s="66">
        <v>-1.96</v>
      </c>
      <c r="Y99" s="66">
        <v>-1.65</v>
      </c>
      <c r="Z99" s="66">
        <v>-1.52</v>
      </c>
      <c r="AA99" s="66">
        <v>17769730414</v>
      </c>
      <c r="AB99" s="66">
        <v>135.1</v>
      </c>
      <c r="AC99" s="69">
        <v>42644</v>
      </c>
      <c r="AD99" s="66">
        <v>264.8</v>
      </c>
      <c r="AE99" s="67">
        <v>42689</v>
      </c>
      <c r="AF99" s="66">
        <v>1.96</v>
      </c>
      <c r="AG99" s="66">
        <v>0.83333000000000002</v>
      </c>
      <c r="AH99" s="66">
        <v>262.10000000000002</v>
      </c>
      <c r="AI99" s="66">
        <v>6.37</v>
      </c>
      <c r="AJ99" s="66">
        <v>2.88</v>
      </c>
      <c r="AK99" s="66">
        <v>11.43</v>
      </c>
      <c r="AL99" s="66">
        <v>145.57</v>
      </c>
      <c r="AM99" s="66">
        <v>153.96</v>
      </c>
      <c r="AN99" s="66">
        <v>11.49</v>
      </c>
      <c r="AO99" s="66">
        <v>11.51</v>
      </c>
      <c r="AP99" s="66">
        <v>11.53</v>
      </c>
      <c r="AQ99" s="66">
        <v>11.57</v>
      </c>
      <c r="AR99" s="66">
        <v>87.41</v>
      </c>
    </row>
    <row r="100" spans="2:44">
      <c r="B100" s="66">
        <v>7</v>
      </c>
      <c r="C100" s="67">
        <v>42710</v>
      </c>
      <c r="D100" s="66" t="s">
        <v>82</v>
      </c>
      <c r="E100" s="66" t="s">
        <v>83</v>
      </c>
      <c r="F100" s="66" t="s">
        <v>56</v>
      </c>
      <c r="G100" s="66">
        <v>1.25</v>
      </c>
      <c r="H100" s="66" t="s">
        <v>84</v>
      </c>
      <c r="I100" s="68">
        <v>13459618</v>
      </c>
      <c r="J100" s="67">
        <v>42696</v>
      </c>
      <c r="K100" s="67">
        <v>42877</v>
      </c>
      <c r="L100" s="67">
        <v>42866</v>
      </c>
      <c r="M100" s="66">
        <v>0</v>
      </c>
      <c r="N100" s="66">
        <v>0.92264999999999997</v>
      </c>
      <c r="O100" s="66">
        <v>0.625</v>
      </c>
      <c r="P100" s="66"/>
      <c r="Q100" s="66">
        <v>14</v>
      </c>
      <c r="R100" s="66">
        <v>5.8970000000000002E-2</v>
      </c>
      <c r="S100" s="66">
        <v>152.47</v>
      </c>
      <c r="T100" s="66">
        <v>186.06020000000001</v>
      </c>
      <c r="U100" s="66"/>
      <c r="V100" s="66">
        <v>15.96133</v>
      </c>
      <c r="W100" s="66">
        <v>-1.64</v>
      </c>
      <c r="X100" s="66">
        <v>-1.66</v>
      </c>
      <c r="Y100" s="66">
        <v>-1.63</v>
      </c>
      <c r="Z100" s="66">
        <v>-1.62</v>
      </c>
      <c r="AA100" s="66">
        <v>25042988998</v>
      </c>
      <c r="AB100" s="66">
        <v>217.13229999999999</v>
      </c>
      <c r="AC100" s="69">
        <v>42644</v>
      </c>
      <c r="AD100" s="66">
        <v>264.88400000000001</v>
      </c>
      <c r="AE100" s="67">
        <v>42689</v>
      </c>
      <c r="AF100" s="66">
        <v>1.22</v>
      </c>
      <c r="AG100" s="66"/>
      <c r="AH100" s="66"/>
      <c r="AI100" s="66">
        <v>8.98</v>
      </c>
      <c r="AJ100" s="66">
        <v>4.07</v>
      </c>
      <c r="AK100" s="66">
        <v>14.85</v>
      </c>
      <c r="AL100" s="66">
        <v>230.68</v>
      </c>
      <c r="AM100" s="66">
        <v>242.01</v>
      </c>
      <c r="AN100" s="66">
        <v>14.97</v>
      </c>
      <c r="AO100" s="66">
        <v>14.97</v>
      </c>
      <c r="AP100" s="66">
        <v>14.97</v>
      </c>
      <c r="AQ100" s="66">
        <v>14.98</v>
      </c>
      <c r="AR100" s="66">
        <v>97.4</v>
      </c>
    </row>
    <row r="101" spans="2:44">
      <c r="B101" s="66">
        <v>7</v>
      </c>
      <c r="C101" s="67">
        <v>42710</v>
      </c>
      <c r="D101" s="66" t="s">
        <v>85</v>
      </c>
      <c r="E101" s="66" t="s">
        <v>86</v>
      </c>
      <c r="F101" s="66" t="s">
        <v>56</v>
      </c>
      <c r="G101" s="66">
        <v>0.75</v>
      </c>
      <c r="H101" s="66" t="s">
        <v>87</v>
      </c>
      <c r="I101" s="68">
        <v>14570332</v>
      </c>
      <c r="J101" s="67">
        <v>42635</v>
      </c>
      <c r="K101" s="67">
        <v>42816</v>
      </c>
      <c r="L101" s="67">
        <v>42807</v>
      </c>
      <c r="M101" s="66">
        <v>0</v>
      </c>
      <c r="N101" s="66">
        <v>0.58564000000000005</v>
      </c>
      <c r="O101" s="66">
        <v>0.375</v>
      </c>
      <c r="P101" s="66"/>
      <c r="Q101" s="66">
        <v>75</v>
      </c>
      <c r="R101" s="66">
        <v>0.17724000000000001</v>
      </c>
      <c r="S101" s="66">
        <v>146.12</v>
      </c>
      <c r="T101" s="66">
        <v>166.8432</v>
      </c>
      <c r="U101" s="66"/>
      <c r="V101" s="66">
        <v>17.292819999999999</v>
      </c>
      <c r="W101" s="66">
        <v>-1.58</v>
      </c>
      <c r="X101" s="66">
        <v>-1.6</v>
      </c>
      <c r="Y101" s="66">
        <v>-1.58</v>
      </c>
      <c r="Z101" s="66">
        <v>-1.56</v>
      </c>
      <c r="AA101" s="66">
        <v>24309603624</v>
      </c>
      <c r="AB101" s="66">
        <v>232.22900000000001</v>
      </c>
      <c r="AC101" s="69">
        <v>42644</v>
      </c>
      <c r="AD101" s="66">
        <v>264.88279999999997</v>
      </c>
      <c r="AE101" s="67">
        <v>42689</v>
      </c>
      <c r="AF101" s="66">
        <v>1.141</v>
      </c>
      <c r="AG101" s="66"/>
      <c r="AH101" s="66"/>
      <c r="AI101" s="66">
        <v>8.7100000000000009</v>
      </c>
      <c r="AJ101" s="66">
        <v>3.95</v>
      </c>
      <c r="AK101" s="66">
        <v>16.46</v>
      </c>
      <c r="AL101" s="66">
        <v>279.5</v>
      </c>
      <c r="AM101" s="66">
        <v>292.29000000000002</v>
      </c>
      <c r="AN101" s="66">
        <v>16.59</v>
      </c>
      <c r="AO101" s="66">
        <v>16.59</v>
      </c>
      <c r="AP101" s="66">
        <v>16.59</v>
      </c>
      <c r="AQ101" s="66">
        <v>16.59</v>
      </c>
      <c r="AR101" s="66">
        <v>105.15</v>
      </c>
    </row>
    <row r="102" spans="2:44">
      <c r="B102" s="66">
        <v>7</v>
      </c>
      <c r="C102" s="67">
        <v>42710</v>
      </c>
      <c r="D102" s="66">
        <v>3179082</v>
      </c>
      <c r="E102" s="66" t="s">
        <v>88</v>
      </c>
      <c r="F102" s="66" t="s">
        <v>62</v>
      </c>
      <c r="G102" s="66">
        <v>2</v>
      </c>
      <c r="H102" s="66" t="s">
        <v>89</v>
      </c>
      <c r="I102" s="68">
        <v>9083989</v>
      </c>
      <c r="J102" s="67">
        <v>42577</v>
      </c>
      <c r="K102" s="67">
        <v>42761</v>
      </c>
      <c r="L102" s="67">
        <v>42752</v>
      </c>
      <c r="M102" s="66">
        <v>0</v>
      </c>
      <c r="N102" s="66">
        <v>0.27717000000000003</v>
      </c>
      <c r="O102" s="66">
        <v>1</v>
      </c>
      <c r="P102" s="66">
        <v>1.5098</v>
      </c>
      <c r="Q102" s="66">
        <v>133</v>
      </c>
      <c r="R102" s="66">
        <v>1.0913200000000001</v>
      </c>
      <c r="S102" s="66">
        <v>262.95999999999998</v>
      </c>
      <c r="T102" s="66">
        <v>264.05130000000003</v>
      </c>
      <c r="U102" s="66">
        <v>153.62010000000001</v>
      </c>
      <c r="V102" s="66">
        <v>18.138590000000001</v>
      </c>
      <c r="W102" s="66">
        <v>-1.64</v>
      </c>
      <c r="X102" s="66">
        <v>-1.79</v>
      </c>
      <c r="Y102" s="66">
        <v>-1.57</v>
      </c>
      <c r="Z102" s="66">
        <v>-1.47</v>
      </c>
      <c r="AA102" s="66">
        <v>23986392660</v>
      </c>
      <c r="AB102" s="66">
        <v>173.6</v>
      </c>
      <c r="AC102" s="69">
        <v>42644</v>
      </c>
      <c r="AD102" s="66">
        <v>264.8</v>
      </c>
      <c r="AE102" s="67">
        <v>42689</v>
      </c>
      <c r="AF102" s="66">
        <v>1.5249999999999999</v>
      </c>
      <c r="AG102" s="66">
        <v>0.83333000000000002</v>
      </c>
      <c r="AH102" s="66">
        <v>262.10000000000002</v>
      </c>
      <c r="AI102" s="66">
        <v>8.6</v>
      </c>
      <c r="AJ102" s="66">
        <v>3.89</v>
      </c>
      <c r="AK102" s="66">
        <v>16.07</v>
      </c>
      <c r="AL102" s="66">
        <v>278.43</v>
      </c>
      <c r="AM102" s="66">
        <v>291.20999999999998</v>
      </c>
      <c r="AN102" s="66">
        <v>16.149999999999999</v>
      </c>
      <c r="AO102" s="66">
        <v>16.18</v>
      </c>
      <c r="AP102" s="66">
        <v>16.2</v>
      </c>
      <c r="AQ102" s="66">
        <v>16.239999999999998</v>
      </c>
      <c r="AR102" s="66">
        <v>143.16999999999999</v>
      </c>
    </row>
    <row r="103" spans="2:44">
      <c r="B103" s="66">
        <v>7</v>
      </c>
      <c r="C103" s="67">
        <v>42710</v>
      </c>
      <c r="D103" s="66" t="s">
        <v>90</v>
      </c>
      <c r="E103" s="66" t="s">
        <v>91</v>
      </c>
      <c r="F103" s="66" t="s">
        <v>56</v>
      </c>
      <c r="G103" s="66">
        <v>0.125</v>
      </c>
      <c r="H103" s="66" t="s">
        <v>92</v>
      </c>
      <c r="I103" s="68">
        <v>3760400</v>
      </c>
      <c r="J103" s="67">
        <v>42696</v>
      </c>
      <c r="K103" s="67">
        <v>42877</v>
      </c>
      <c r="L103" s="67">
        <v>42866</v>
      </c>
      <c r="M103" s="66">
        <v>0</v>
      </c>
      <c r="N103" s="66">
        <v>0.92264999999999997</v>
      </c>
      <c r="O103" s="66">
        <v>6.25E-2</v>
      </c>
      <c r="P103" s="66"/>
      <c r="Q103" s="66">
        <v>14</v>
      </c>
      <c r="R103" s="66">
        <v>4.9199999999999999E-3</v>
      </c>
      <c r="S103" s="66">
        <v>139.31</v>
      </c>
      <c r="T103" s="66">
        <v>141.92140000000001</v>
      </c>
      <c r="U103" s="66"/>
      <c r="V103" s="66">
        <v>19.96133</v>
      </c>
      <c r="W103" s="66">
        <v>-1.57</v>
      </c>
      <c r="X103" s="66">
        <v>-1.58</v>
      </c>
      <c r="Y103" s="66">
        <v>-1.56</v>
      </c>
      <c r="Z103" s="66">
        <v>-1.55</v>
      </c>
      <c r="AA103" s="66">
        <v>5336812882</v>
      </c>
      <c r="AB103" s="66">
        <v>260.01940000000002</v>
      </c>
      <c r="AC103" s="69">
        <v>42644</v>
      </c>
      <c r="AD103" s="66">
        <v>264.8843</v>
      </c>
      <c r="AE103" s="67">
        <v>42689</v>
      </c>
      <c r="AF103" s="66">
        <v>1.0189999999999999</v>
      </c>
      <c r="AG103" s="66"/>
      <c r="AH103" s="66"/>
      <c r="AI103" s="66">
        <v>1.91</v>
      </c>
      <c r="AJ103" s="66">
        <v>0.87</v>
      </c>
      <c r="AK103" s="66">
        <v>19.77</v>
      </c>
      <c r="AL103" s="66">
        <v>393.17</v>
      </c>
      <c r="AM103" s="66">
        <v>409.37</v>
      </c>
      <c r="AN103" s="66">
        <v>19.920000000000002</v>
      </c>
      <c r="AO103" s="66">
        <v>19.920000000000002</v>
      </c>
      <c r="AP103" s="66">
        <v>19.920000000000002</v>
      </c>
      <c r="AQ103" s="66">
        <v>19.920000000000002</v>
      </c>
      <c r="AR103" s="66">
        <v>0.03</v>
      </c>
    </row>
    <row r="104" spans="2:44">
      <c r="B104" s="66">
        <v>7</v>
      </c>
      <c r="C104" s="67">
        <v>42710</v>
      </c>
      <c r="D104" s="66" t="s">
        <v>93</v>
      </c>
      <c r="E104" s="66" t="s">
        <v>94</v>
      </c>
      <c r="F104" s="66" t="s">
        <v>56</v>
      </c>
      <c r="G104" s="66">
        <v>1.125</v>
      </c>
      <c r="H104" s="66" t="s">
        <v>95</v>
      </c>
      <c r="I104" s="68">
        <v>13065680</v>
      </c>
      <c r="J104" s="67">
        <v>42696</v>
      </c>
      <c r="K104" s="67">
        <v>42877</v>
      </c>
      <c r="L104" s="67">
        <v>42866</v>
      </c>
      <c r="M104" s="66">
        <v>0</v>
      </c>
      <c r="N104" s="66">
        <v>0.92264999999999997</v>
      </c>
      <c r="O104" s="66">
        <v>0.5625</v>
      </c>
      <c r="P104" s="66"/>
      <c r="Q104" s="66">
        <v>14</v>
      </c>
      <c r="R104" s="66">
        <v>5.6980000000000003E-2</v>
      </c>
      <c r="S104" s="66">
        <v>166.47</v>
      </c>
      <c r="T104" s="66">
        <v>218.08770000000001</v>
      </c>
      <c r="U104" s="66"/>
      <c r="V104" s="66">
        <v>20.96133</v>
      </c>
      <c r="W104" s="66">
        <v>-1.57</v>
      </c>
      <c r="X104" s="66">
        <v>-1.58</v>
      </c>
      <c r="Y104" s="66">
        <v>-1.56</v>
      </c>
      <c r="Z104" s="66">
        <v>-1.55</v>
      </c>
      <c r="AA104" s="66">
        <v>28494645864</v>
      </c>
      <c r="AB104" s="66">
        <v>202.24289999999999</v>
      </c>
      <c r="AC104" s="69">
        <v>42644</v>
      </c>
      <c r="AD104" s="66">
        <v>264.88350000000003</v>
      </c>
      <c r="AE104" s="67">
        <v>42689</v>
      </c>
      <c r="AF104" s="66">
        <v>1.31</v>
      </c>
      <c r="AG104" s="66"/>
      <c r="AH104" s="66"/>
      <c r="AI104" s="66">
        <v>10.210000000000001</v>
      </c>
      <c r="AJ104" s="66">
        <v>4.63</v>
      </c>
      <c r="AK104" s="66">
        <v>19.329999999999998</v>
      </c>
      <c r="AL104" s="66">
        <v>393</v>
      </c>
      <c r="AM104" s="66">
        <v>408.98</v>
      </c>
      <c r="AN104" s="66">
        <v>19.48</v>
      </c>
      <c r="AO104" s="66">
        <v>19.489999999999998</v>
      </c>
      <c r="AP104" s="66">
        <v>19.489999999999998</v>
      </c>
      <c r="AQ104" s="66">
        <v>19.489999999999998</v>
      </c>
      <c r="AR104" s="66">
        <v>0.85</v>
      </c>
    </row>
    <row r="105" spans="2:44">
      <c r="B105" s="66">
        <v>7</v>
      </c>
      <c r="C105" s="67">
        <v>42710</v>
      </c>
      <c r="D105" s="66" t="s">
        <v>96</v>
      </c>
      <c r="E105" s="66" t="s">
        <v>97</v>
      </c>
      <c r="F105" s="66" t="s">
        <v>56</v>
      </c>
      <c r="G105" s="66">
        <v>0.625</v>
      </c>
      <c r="H105" s="66" t="s">
        <v>98</v>
      </c>
      <c r="I105" s="68">
        <v>14090030</v>
      </c>
      <c r="J105" s="67">
        <v>42635</v>
      </c>
      <c r="K105" s="67">
        <v>42816</v>
      </c>
      <c r="L105" s="67">
        <v>42807</v>
      </c>
      <c r="M105" s="66">
        <v>0</v>
      </c>
      <c r="N105" s="66">
        <v>0.58564000000000005</v>
      </c>
      <c r="O105" s="66">
        <v>0.3125</v>
      </c>
      <c r="P105" s="66"/>
      <c r="Q105" s="66">
        <v>75</v>
      </c>
      <c r="R105" s="66">
        <v>0.15841</v>
      </c>
      <c r="S105" s="66">
        <v>160.62</v>
      </c>
      <c r="T105" s="66">
        <v>196.65289999999999</v>
      </c>
      <c r="U105" s="66"/>
      <c r="V105" s="66">
        <v>23.292819999999999</v>
      </c>
      <c r="W105" s="66">
        <v>-1.55</v>
      </c>
      <c r="X105" s="66">
        <v>-1.56</v>
      </c>
      <c r="Y105" s="66">
        <v>-1.54</v>
      </c>
      <c r="Z105" s="66">
        <v>-1.53</v>
      </c>
      <c r="AA105" s="66">
        <v>27708450817</v>
      </c>
      <c r="AB105" s="66">
        <v>216.52260000000001</v>
      </c>
      <c r="AC105" s="69">
        <v>42644</v>
      </c>
      <c r="AD105" s="66">
        <v>264.88290000000001</v>
      </c>
      <c r="AE105" s="67">
        <v>42689</v>
      </c>
      <c r="AF105" s="66">
        <v>1.2230000000000001</v>
      </c>
      <c r="AG105" s="66"/>
      <c r="AH105" s="66"/>
      <c r="AI105" s="66">
        <v>9.93</v>
      </c>
      <c r="AJ105" s="66">
        <v>4.5</v>
      </c>
      <c r="AK105" s="66">
        <v>22.1</v>
      </c>
      <c r="AL105" s="66">
        <v>505.05</v>
      </c>
      <c r="AM105" s="66">
        <v>524.1</v>
      </c>
      <c r="AN105" s="66">
        <v>22.28</v>
      </c>
      <c r="AO105" s="66">
        <v>22.28</v>
      </c>
      <c r="AP105" s="66">
        <v>22.28</v>
      </c>
      <c r="AQ105" s="66">
        <v>22.28</v>
      </c>
      <c r="AR105" s="66">
        <v>0.94</v>
      </c>
    </row>
    <row r="106" spans="2:44">
      <c r="B106" s="66">
        <v>8</v>
      </c>
      <c r="C106" s="67">
        <v>42710</v>
      </c>
      <c r="D106" s="66" t="s">
        <v>99</v>
      </c>
      <c r="E106" s="66" t="s">
        <v>100</v>
      </c>
      <c r="F106" s="66" t="s">
        <v>56</v>
      </c>
      <c r="G106" s="66">
        <v>0.625</v>
      </c>
      <c r="H106" s="66" t="s">
        <v>101</v>
      </c>
      <c r="I106" s="68">
        <v>11909257</v>
      </c>
      <c r="J106" s="67">
        <v>42696</v>
      </c>
      <c r="K106" s="67">
        <v>42877</v>
      </c>
      <c r="L106" s="67">
        <v>42866</v>
      </c>
      <c r="M106" s="66">
        <v>0</v>
      </c>
      <c r="N106" s="66">
        <v>0.92264999999999997</v>
      </c>
      <c r="O106" s="66">
        <v>0.3125</v>
      </c>
      <c r="P106" s="66"/>
      <c r="Q106" s="66">
        <v>14</v>
      </c>
      <c r="R106" s="66">
        <v>3.0130000000000001E-2</v>
      </c>
      <c r="S106" s="66">
        <v>168.46</v>
      </c>
      <c r="T106" s="66">
        <v>210.05260000000001</v>
      </c>
      <c r="U106" s="66"/>
      <c r="V106" s="66">
        <v>25.96133</v>
      </c>
      <c r="W106" s="66">
        <v>-1.53</v>
      </c>
      <c r="X106" s="66">
        <v>-1.55</v>
      </c>
      <c r="Y106" s="66">
        <v>-1.53</v>
      </c>
      <c r="Z106" s="66">
        <v>-1.52</v>
      </c>
      <c r="AA106" s="66">
        <v>25015702303</v>
      </c>
      <c r="AB106" s="66">
        <v>212.46449999999999</v>
      </c>
      <c r="AC106" s="69">
        <v>42644</v>
      </c>
      <c r="AD106" s="66">
        <v>264.88380000000001</v>
      </c>
      <c r="AE106" s="67">
        <v>42689</v>
      </c>
      <c r="AF106" s="66">
        <v>1.2470000000000001</v>
      </c>
      <c r="AG106" s="66"/>
      <c r="AH106" s="66"/>
      <c r="AI106" s="66">
        <v>8.74</v>
      </c>
      <c r="AJ106" s="66">
        <v>4.0599999999999996</v>
      </c>
      <c r="AK106" s="66">
        <v>24.55</v>
      </c>
      <c r="AL106" s="66">
        <v>624.11</v>
      </c>
      <c r="AM106" s="66">
        <v>646.16</v>
      </c>
      <c r="AN106" s="66">
        <v>24.74</v>
      </c>
      <c r="AO106" s="66">
        <v>24.74</v>
      </c>
      <c r="AP106" s="66">
        <v>24.74</v>
      </c>
      <c r="AQ106" s="66">
        <v>24.75</v>
      </c>
      <c r="AR106" s="66">
        <v>2.11</v>
      </c>
    </row>
    <row r="107" spans="2:44">
      <c r="B107" s="66">
        <v>8</v>
      </c>
      <c r="C107" s="67">
        <v>42710</v>
      </c>
      <c r="D107" s="66" t="s">
        <v>102</v>
      </c>
      <c r="E107" s="66" t="s">
        <v>103</v>
      </c>
      <c r="F107" s="66" t="s">
        <v>56</v>
      </c>
      <c r="G107" s="66">
        <v>0.125</v>
      </c>
      <c r="H107" s="66" t="s">
        <v>104</v>
      </c>
      <c r="I107" s="68">
        <v>15725522</v>
      </c>
      <c r="J107" s="67">
        <v>42635</v>
      </c>
      <c r="K107" s="67">
        <v>42816</v>
      </c>
      <c r="L107" s="67">
        <v>42807</v>
      </c>
      <c r="M107" s="66">
        <v>0</v>
      </c>
      <c r="N107" s="66">
        <v>0.58564000000000005</v>
      </c>
      <c r="O107" s="66">
        <v>6.25E-2</v>
      </c>
      <c r="P107" s="66"/>
      <c r="Q107" s="66">
        <v>75</v>
      </c>
      <c r="R107" s="66">
        <v>2.8299999999999999E-2</v>
      </c>
      <c r="S107" s="66">
        <v>154</v>
      </c>
      <c r="T107" s="66">
        <v>168.29640000000001</v>
      </c>
      <c r="U107" s="66"/>
      <c r="V107" s="66">
        <v>27.292819999999999</v>
      </c>
      <c r="W107" s="66">
        <v>-1.49</v>
      </c>
      <c r="X107" s="66">
        <v>-1.5</v>
      </c>
      <c r="Y107" s="66">
        <v>-1.48</v>
      </c>
      <c r="Z107" s="66">
        <v>-1.48</v>
      </c>
      <c r="AA107" s="66">
        <v>26465486969</v>
      </c>
      <c r="AB107" s="66">
        <v>242.42259999999999</v>
      </c>
      <c r="AC107" s="69">
        <v>42644</v>
      </c>
      <c r="AD107" s="66">
        <v>264.88299999999998</v>
      </c>
      <c r="AE107" s="67">
        <v>42689</v>
      </c>
      <c r="AF107" s="66">
        <v>1.093</v>
      </c>
      <c r="AG107" s="66"/>
      <c r="AH107" s="66"/>
      <c r="AI107" s="66">
        <v>9.25</v>
      </c>
      <c r="AJ107" s="66">
        <v>4.3</v>
      </c>
      <c r="AK107" s="66">
        <v>26.95</v>
      </c>
      <c r="AL107" s="66">
        <v>732.07</v>
      </c>
      <c r="AM107" s="66">
        <v>756.67</v>
      </c>
      <c r="AN107" s="66">
        <v>27.15</v>
      </c>
      <c r="AO107" s="66">
        <v>27.15</v>
      </c>
      <c r="AP107" s="66">
        <v>27.15</v>
      </c>
      <c r="AQ107" s="66">
        <v>27.15</v>
      </c>
      <c r="AR107" s="66">
        <v>3.41</v>
      </c>
    </row>
    <row r="108" spans="2:44">
      <c r="B108" s="66">
        <v>8</v>
      </c>
      <c r="C108" s="67">
        <v>42710</v>
      </c>
      <c r="D108" s="66" t="s">
        <v>105</v>
      </c>
      <c r="E108" s="66" t="s">
        <v>106</v>
      </c>
      <c r="F108" s="66" t="s">
        <v>56</v>
      </c>
      <c r="G108" s="66">
        <v>0.125</v>
      </c>
      <c r="H108" s="66" t="s">
        <v>107</v>
      </c>
      <c r="I108" s="68">
        <v>11789977</v>
      </c>
      <c r="J108" s="67">
        <v>42635</v>
      </c>
      <c r="K108" s="67">
        <v>42816</v>
      </c>
      <c r="L108" s="67">
        <v>42807</v>
      </c>
      <c r="M108" s="66">
        <v>0</v>
      </c>
      <c r="N108" s="66">
        <v>0.58564000000000005</v>
      </c>
      <c r="O108" s="66">
        <v>6.25E-2</v>
      </c>
      <c r="P108" s="66"/>
      <c r="Q108" s="66">
        <v>75</v>
      </c>
      <c r="R108" s="66">
        <v>2.6610000000000002E-2</v>
      </c>
      <c r="S108" s="66">
        <v>158.1</v>
      </c>
      <c r="T108" s="66">
        <v>162.47749999999999</v>
      </c>
      <c r="U108" s="66"/>
      <c r="V108" s="66">
        <v>29.292819999999999</v>
      </c>
      <c r="W108" s="66">
        <v>-1.47</v>
      </c>
      <c r="X108" s="66">
        <v>-1.48</v>
      </c>
      <c r="Y108" s="66">
        <v>-1.47</v>
      </c>
      <c r="Z108" s="66">
        <v>-1.46</v>
      </c>
      <c r="AA108" s="66">
        <v>19156062533</v>
      </c>
      <c r="AB108" s="66">
        <v>257.79000000000002</v>
      </c>
      <c r="AC108" s="69">
        <v>42644</v>
      </c>
      <c r="AD108" s="66">
        <v>264.88440000000003</v>
      </c>
      <c r="AE108" s="67">
        <v>42689</v>
      </c>
      <c r="AF108" s="66">
        <v>1.028</v>
      </c>
      <c r="AG108" s="66"/>
      <c r="AH108" s="66"/>
      <c r="AI108" s="66">
        <v>6.69</v>
      </c>
      <c r="AJ108" s="66">
        <v>3.11</v>
      </c>
      <c r="AK108" s="66">
        <v>28.9</v>
      </c>
      <c r="AL108" s="66">
        <v>842.46</v>
      </c>
      <c r="AM108" s="66">
        <v>869.55</v>
      </c>
      <c r="AN108" s="66">
        <v>29.11</v>
      </c>
      <c r="AO108" s="66">
        <v>29.11</v>
      </c>
      <c r="AP108" s="66">
        <v>29.12</v>
      </c>
      <c r="AQ108" s="66">
        <v>29.12</v>
      </c>
      <c r="AR108" s="66">
        <v>5.83</v>
      </c>
    </row>
    <row r="109" spans="2:44">
      <c r="B109" s="66">
        <v>8</v>
      </c>
      <c r="C109" s="67">
        <v>42710</v>
      </c>
      <c r="D109" s="66" t="s">
        <v>108</v>
      </c>
      <c r="E109" s="66" t="s">
        <v>109</v>
      </c>
      <c r="F109" s="66" t="s">
        <v>56</v>
      </c>
      <c r="G109" s="66">
        <v>0.75</v>
      </c>
      <c r="H109" s="66" t="s">
        <v>110</v>
      </c>
      <c r="I109" s="68">
        <v>11686640</v>
      </c>
      <c r="J109" s="67">
        <v>42696</v>
      </c>
      <c r="K109" s="67">
        <v>42877</v>
      </c>
      <c r="L109" s="67">
        <v>42866</v>
      </c>
      <c r="M109" s="66">
        <v>0</v>
      </c>
      <c r="N109" s="66">
        <v>0.92264999999999997</v>
      </c>
      <c r="O109" s="66">
        <v>0.375</v>
      </c>
      <c r="P109" s="66"/>
      <c r="Q109" s="66">
        <v>14</v>
      </c>
      <c r="R109" s="66">
        <v>3.6979999999999999E-2</v>
      </c>
      <c r="S109" s="66">
        <v>187.98</v>
      </c>
      <c r="T109" s="66">
        <v>239.69460000000001</v>
      </c>
      <c r="U109" s="66"/>
      <c r="V109" s="66">
        <v>30.96133</v>
      </c>
      <c r="W109" s="66">
        <v>-1.49</v>
      </c>
      <c r="X109" s="66">
        <v>-1.5</v>
      </c>
      <c r="Y109" s="66">
        <v>-1.49</v>
      </c>
      <c r="Z109" s="66">
        <v>-1.48</v>
      </c>
      <c r="AA109" s="66">
        <v>28012240471</v>
      </c>
      <c r="AB109" s="66">
        <v>207.76669999999999</v>
      </c>
      <c r="AC109" s="69">
        <v>42644</v>
      </c>
      <c r="AD109" s="66">
        <v>264.88380000000001</v>
      </c>
      <c r="AE109" s="67">
        <v>42689</v>
      </c>
      <c r="AF109" s="66">
        <v>1.2749999999999999</v>
      </c>
      <c r="AG109" s="66"/>
      <c r="AH109" s="66"/>
      <c r="AI109" s="66">
        <v>9.7899999999999991</v>
      </c>
      <c r="AJ109" s="66">
        <v>4.55</v>
      </c>
      <c r="AK109" s="66">
        <v>28.75</v>
      </c>
      <c r="AL109" s="66">
        <v>865.05</v>
      </c>
      <c r="AM109" s="66">
        <v>892.59</v>
      </c>
      <c r="AN109" s="66">
        <v>28.96</v>
      </c>
      <c r="AO109" s="66">
        <v>28.96</v>
      </c>
      <c r="AP109" s="66">
        <v>28.97</v>
      </c>
      <c r="AQ109" s="66">
        <v>28.97</v>
      </c>
      <c r="AR109" s="66">
        <v>7.96</v>
      </c>
    </row>
    <row r="110" spans="2:44">
      <c r="B110" s="66">
        <v>8</v>
      </c>
      <c r="C110" s="67">
        <v>42710</v>
      </c>
      <c r="D110" s="66" t="s">
        <v>111</v>
      </c>
      <c r="E110" s="66" t="s">
        <v>112</v>
      </c>
      <c r="F110" s="66" t="s">
        <v>56</v>
      </c>
      <c r="G110" s="66">
        <v>0.5</v>
      </c>
      <c r="H110" s="66" t="s">
        <v>113</v>
      </c>
      <c r="I110" s="68">
        <v>12221183</v>
      </c>
      <c r="J110" s="67">
        <v>42635</v>
      </c>
      <c r="K110" s="67">
        <v>42816</v>
      </c>
      <c r="L110" s="67">
        <v>42807</v>
      </c>
      <c r="M110" s="66">
        <v>0</v>
      </c>
      <c r="N110" s="66">
        <v>0.58564000000000005</v>
      </c>
      <c r="O110" s="66">
        <v>0.25</v>
      </c>
      <c r="P110" s="66"/>
      <c r="Q110" s="66">
        <v>75</v>
      </c>
      <c r="R110" s="66">
        <v>0.12858</v>
      </c>
      <c r="S110" s="66">
        <v>185.52</v>
      </c>
      <c r="T110" s="66">
        <v>230.40710000000001</v>
      </c>
      <c r="U110" s="66"/>
      <c r="V110" s="66">
        <v>33.292819999999999</v>
      </c>
      <c r="W110" s="66">
        <v>-1.49</v>
      </c>
      <c r="X110" s="66">
        <v>-1.5</v>
      </c>
      <c r="Y110" s="66">
        <v>-1.49</v>
      </c>
      <c r="Z110" s="66">
        <v>-1.48</v>
      </c>
      <c r="AA110" s="66">
        <v>28158478075</v>
      </c>
      <c r="AB110" s="66">
        <v>213.4</v>
      </c>
      <c r="AC110" s="69">
        <v>42644</v>
      </c>
      <c r="AD110" s="66">
        <v>264.88490000000002</v>
      </c>
      <c r="AE110" s="67">
        <v>42689</v>
      </c>
      <c r="AF110" s="66">
        <v>1.2410000000000001</v>
      </c>
      <c r="AG110" s="66"/>
      <c r="AH110" s="66"/>
      <c r="AI110" s="66">
        <v>9.84</v>
      </c>
      <c r="AJ110" s="66">
        <v>4.57</v>
      </c>
      <c r="AK110" s="66">
        <v>31.52</v>
      </c>
      <c r="AL110" s="66">
        <v>1028.21</v>
      </c>
      <c r="AM110" s="66">
        <v>1059.5999999999999</v>
      </c>
      <c r="AN110" s="66">
        <v>31.76</v>
      </c>
      <c r="AO110" s="66">
        <v>31.76</v>
      </c>
      <c r="AP110" s="66">
        <v>31.77</v>
      </c>
      <c r="AQ110" s="66">
        <v>31.77</v>
      </c>
      <c r="AR110" s="66">
        <v>8.4</v>
      </c>
    </row>
    <row r="111" spans="2:44">
      <c r="B111" s="66">
        <v>8</v>
      </c>
      <c r="C111" s="67">
        <v>42710</v>
      </c>
      <c r="D111" s="66" t="s">
        <v>114</v>
      </c>
      <c r="E111" s="66" t="s">
        <v>115</v>
      </c>
      <c r="F111" s="66" t="s">
        <v>56</v>
      </c>
      <c r="G111" s="66">
        <v>0.25</v>
      </c>
      <c r="H111" s="66" t="s">
        <v>116</v>
      </c>
      <c r="I111" s="68">
        <v>12366020</v>
      </c>
      <c r="J111" s="67">
        <v>42635</v>
      </c>
      <c r="K111" s="67">
        <v>42816</v>
      </c>
      <c r="L111" s="67">
        <v>42807</v>
      </c>
      <c r="M111" s="66">
        <v>0</v>
      </c>
      <c r="N111" s="66">
        <v>0.58564000000000005</v>
      </c>
      <c r="O111" s="66">
        <v>0.125</v>
      </c>
      <c r="P111" s="66"/>
      <c r="Q111" s="66">
        <v>75</v>
      </c>
      <c r="R111" s="66">
        <v>5.6680000000000001E-2</v>
      </c>
      <c r="S111" s="66">
        <v>180.77</v>
      </c>
      <c r="T111" s="66">
        <v>197.88050000000001</v>
      </c>
      <c r="U111" s="66"/>
      <c r="V111" s="66">
        <v>35.292819999999999</v>
      </c>
      <c r="W111" s="66">
        <v>-1.49</v>
      </c>
      <c r="X111" s="66">
        <v>-1.5</v>
      </c>
      <c r="Y111" s="66">
        <v>-1.49</v>
      </c>
      <c r="Z111" s="66">
        <v>-1.48</v>
      </c>
      <c r="AA111" s="66">
        <v>24469945147</v>
      </c>
      <c r="AB111" s="66">
        <v>242.05</v>
      </c>
      <c r="AC111" s="69">
        <v>42644</v>
      </c>
      <c r="AD111" s="66">
        <v>264.88499999999999</v>
      </c>
      <c r="AE111" s="67">
        <v>42689</v>
      </c>
      <c r="AF111" s="66">
        <v>1.0940000000000001</v>
      </c>
      <c r="AG111" s="66"/>
      <c r="AH111" s="66"/>
      <c r="AI111" s="66">
        <v>8.5500000000000007</v>
      </c>
      <c r="AJ111" s="66">
        <v>3.97</v>
      </c>
      <c r="AK111" s="66">
        <v>34.26</v>
      </c>
      <c r="AL111" s="66">
        <v>1195.9100000000001</v>
      </c>
      <c r="AM111" s="66">
        <v>1231.25</v>
      </c>
      <c r="AN111" s="66">
        <v>34.520000000000003</v>
      </c>
      <c r="AO111" s="66">
        <v>34.520000000000003</v>
      </c>
      <c r="AP111" s="66">
        <v>34.520000000000003</v>
      </c>
      <c r="AQ111" s="66">
        <v>34.520000000000003</v>
      </c>
      <c r="AR111" s="66">
        <v>11.13</v>
      </c>
    </row>
    <row r="112" spans="2:44">
      <c r="B112" s="66">
        <v>8</v>
      </c>
      <c r="C112" s="67">
        <v>42710</v>
      </c>
      <c r="D112" s="66" t="s">
        <v>117</v>
      </c>
      <c r="E112" s="66" t="s">
        <v>118</v>
      </c>
      <c r="F112" s="66" t="s">
        <v>56</v>
      </c>
      <c r="G112" s="66">
        <v>1.25</v>
      </c>
      <c r="H112" s="66" t="s">
        <v>119</v>
      </c>
      <c r="I112" s="68">
        <v>10169196</v>
      </c>
      <c r="J112" s="67">
        <v>42696</v>
      </c>
      <c r="K112" s="67">
        <v>42877</v>
      </c>
      <c r="L112" s="67">
        <v>42866</v>
      </c>
      <c r="M112" s="66">
        <v>0</v>
      </c>
      <c r="N112" s="66">
        <v>0.92264999999999997</v>
      </c>
      <c r="O112" s="66">
        <v>0.625</v>
      </c>
      <c r="P112" s="66"/>
      <c r="Q112" s="66">
        <v>14</v>
      </c>
      <c r="R112" s="66">
        <v>6.6619999999999999E-2</v>
      </c>
      <c r="S112" s="66">
        <v>245.23</v>
      </c>
      <c r="T112" s="66">
        <v>338.03530000000001</v>
      </c>
      <c r="U112" s="66"/>
      <c r="V112" s="66">
        <v>38.961329999999997</v>
      </c>
      <c r="W112" s="66">
        <v>-1.5</v>
      </c>
      <c r="X112" s="66">
        <v>-1.51</v>
      </c>
      <c r="Y112" s="66">
        <v>-1.49</v>
      </c>
      <c r="Z112" s="66">
        <v>-1.49</v>
      </c>
      <c r="AA112" s="66">
        <v>34375467463</v>
      </c>
      <c r="AB112" s="66">
        <v>192.2</v>
      </c>
      <c r="AC112" s="69">
        <v>42644</v>
      </c>
      <c r="AD112" s="66">
        <v>264.8843</v>
      </c>
      <c r="AE112" s="67">
        <v>42689</v>
      </c>
      <c r="AF112" s="66">
        <v>1.3779999999999999</v>
      </c>
      <c r="AG112" s="66"/>
      <c r="AH112" s="66"/>
      <c r="AI112" s="66">
        <v>12.01</v>
      </c>
      <c r="AJ112" s="66">
        <v>5.58</v>
      </c>
      <c r="AK112" s="66">
        <v>34.26</v>
      </c>
      <c r="AL112" s="66">
        <v>1267.19</v>
      </c>
      <c r="AM112" s="66">
        <v>1303.6600000000001</v>
      </c>
      <c r="AN112" s="66">
        <v>34.520000000000003</v>
      </c>
      <c r="AO112" s="66">
        <v>34.53</v>
      </c>
      <c r="AP112" s="66">
        <v>34.53</v>
      </c>
      <c r="AQ112" s="66">
        <v>34.54</v>
      </c>
      <c r="AR112" s="66">
        <v>14.23</v>
      </c>
    </row>
    <row r="113" spans="2:44">
      <c r="B113" s="66">
        <v>8</v>
      </c>
      <c r="C113" s="67">
        <v>42710</v>
      </c>
      <c r="D113" s="66" t="s">
        <v>120</v>
      </c>
      <c r="E113" s="66" t="s">
        <v>121</v>
      </c>
      <c r="F113" s="66" t="s">
        <v>56</v>
      </c>
      <c r="G113" s="66">
        <v>0.125</v>
      </c>
      <c r="H113" s="66" t="s">
        <v>122</v>
      </c>
      <c r="I113" s="68">
        <v>2250000</v>
      </c>
      <c r="J113" s="67">
        <v>42704</v>
      </c>
      <c r="K113" s="67">
        <v>42877</v>
      </c>
      <c r="L113" s="67">
        <v>42866</v>
      </c>
      <c r="M113" s="66">
        <v>0</v>
      </c>
      <c r="N113" s="66">
        <v>0.92264999999999997</v>
      </c>
      <c r="O113" s="66">
        <v>6.25E-2</v>
      </c>
      <c r="P113" s="66"/>
      <c r="Q113" s="66">
        <v>6</v>
      </c>
      <c r="R113" s="66">
        <v>2.0699999999999998E-3</v>
      </c>
      <c r="S113" s="66">
        <v>187.72</v>
      </c>
      <c r="T113" s="66">
        <v>187.72210000000001</v>
      </c>
      <c r="U113" s="66"/>
      <c r="V113" s="66">
        <v>39.961329999999997</v>
      </c>
      <c r="W113" s="66">
        <v>-1.49</v>
      </c>
      <c r="X113" s="66">
        <v>-1.5</v>
      </c>
      <c r="Y113" s="66">
        <v>-1.48</v>
      </c>
      <c r="Z113" s="66">
        <v>-1.48</v>
      </c>
      <c r="AA113" s="66">
        <v>4223746616</v>
      </c>
      <c r="AB113" s="66">
        <v>264.88330000000002</v>
      </c>
      <c r="AC113" s="69">
        <v>42644</v>
      </c>
      <c r="AD113" s="66">
        <v>264.88330000000002</v>
      </c>
      <c r="AE113" s="67">
        <v>42689</v>
      </c>
      <c r="AF113" s="66">
        <v>1</v>
      </c>
      <c r="AG113" s="66"/>
      <c r="AH113" s="66"/>
      <c r="AI113" s="66">
        <v>1.48</v>
      </c>
      <c r="AJ113" s="66">
        <v>0.69</v>
      </c>
      <c r="AK113" s="66">
        <v>39.31</v>
      </c>
      <c r="AL113" s="66">
        <v>1561.41</v>
      </c>
      <c r="AM113" s="66">
        <v>1604.7</v>
      </c>
      <c r="AN113" s="66">
        <v>39.61</v>
      </c>
      <c r="AO113" s="66">
        <v>39.61</v>
      </c>
      <c r="AP113" s="66">
        <v>39.61</v>
      </c>
      <c r="AQ113" s="66">
        <v>39.61</v>
      </c>
      <c r="AR113" s="66">
        <v>14.63</v>
      </c>
    </row>
    <row r="114" spans="2:44">
      <c r="B114" s="66">
        <v>8</v>
      </c>
      <c r="C114" s="67">
        <v>42710</v>
      </c>
      <c r="D114" s="66" t="s">
        <v>123</v>
      </c>
      <c r="E114" s="66" t="s">
        <v>124</v>
      </c>
      <c r="F114" s="66" t="s">
        <v>56</v>
      </c>
      <c r="G114" s="66">
        <v>0.125</v>
      </c>
      <c r="H114" s="66" t="s">
        <v>125</v>
      </c>
      <c r="I114" s="68">
        <v>10953298</v>
      </c>
      <c r="J114" s="67">
        <v>42635</v>
      </c>
      <c r="K114" s="67">
        <v>42816</v>
      </c>
      <c r="L114" s="67">
        <v>42807</v>
      </c>
      <c r="M114" s="66">
        <v>0</v>
      </c>
      <c r="N114" s="66">
        <v>0.58564000000000005</v>
      </c>
      <c r="O114" s="66">
        <v>6.25E-2</v>
      </c>
      <c r="P114" s="66"/>
      <c r="Q114" s="66">
        <v>75</v>
      </c>
      <c r="R114" s="66">
        <v>2.681E-2</v>
      </c>
      <c r="S114" s="66">
        <v>193.89</v>
      </c>
      <c r="T114" s="66">
        <v>200.73400000000001</v>
      </c>
      <c r="U114" s="66"/>
      <c r="V114" s="66">
        <v>41.292819999999999</v>
      </c>
      <c r="W114" s="66">
        <v>-1.52</v>
      </c>
      <c r="X114" s="66">
        <v>-1.52</v>
      </c>
      <c r="Y114" s="66">
        <v>-1.51</v>
      </c>
      <c r="Z114" s="66">
        <v>-1.51</v>
      </c>
      <c r="AA114" s="66">
        <v>21986991100</v>
      </c>
      <c r="AB114" s="66">
        <v>255.8871</v>
      </c>
      <c r="AC114" s="69">
        <v>42644</v>
      </c>
      <c r="AD114" s="66">
        <v>264.88409999999999</v>
      </c>
      <c r="AE114" s="67">
        <v>42689</v>
      </c>
      <c r="AF114" s="66">
        <v>1.0349999999999999</v>
      </c>
      <c r="AG114" s="66"/>
      <c r="AH114" s="66"/>
      <c r="AI114" s="66">
        <v>7.68</v>
      </c>
      <c r="AJ114" s="66">
        <v>3.57</v>
      </c>
      <c r="AK114" s="66">
        <v>40.61</v>
      </c>
      <c r="AL114" s="66">
        <v>1666.46</v>
      </c>
      <c r="AM114" s="66">
        <v>1712.48</v>
      </c>
      <c r="AN114" s="66">
        <v>40.92</v>
      </c>
      <c r="AO114" s="66">
        <v>40.92</v>
      </c>
      <c r="AP114" s="66">
        <v>40.92</v>
      </c>
      <c r="AQ114" s="66">
        <v>40.92</v>
      </c>
      <c r="AR114" s="66">
        <v>18.239999999999998</v>
      </c>
    </row>
    <row r="115" spans="2:44">
      <c r="B115" s="66">
        <v>8</v>
      </c>
      <c r="C115" s="67">
        <v>42710</v>
      </c>
      <c r="D115" s="66" t="s">
        <v>126</v>
      </c>
      <c r="E115" s="66" t="s">
        <v>127</v>
      </c>
      <c r="F115" s="66" t="s">
        <v>56</v>
      </c>
      <c r="G115" s="66">
        <v>0.375</v>
      </c>
      <c r="H115" s="66" t="s">
        <v>128</v>
      </c>
      <c r="I115" s="68">
        <v>12479737</v>
      </c>
      <c r="J115" s="67">
        <v>42635</v>
      </c>
      <c r="K115" s="67">
        <v>42816</v>
      </c>
      <c r="L115" s="67">
        <v>42807</v>
      </c>
      <c r="M115" s="66">
        <v>0</v>
      </c>
      <c r="N115" s="66">
        <v>0.58564000000000005</v>
      </c>
      <c r="O115" s="66">
        <v>0.1875</v>
      </c>
      <c r="P115" s="66"/>
      <c r="Q115" s="66">
        <v>75</v>
      </c>
      <c r="R115" s="66">
        <v>8.727E-2</v>
      </c>
      <c r="S115" s="66">
        <v>224.02</v>
      </c>
      <c r="T115" s="66">
        <v>251.70650000000001</v>
      </c>
      <c r="U115" s="66"/>
      <c r="V115" s="66">
        <v>45.292819999999999</v>
      </c>
      <c r="W115" s="66">
        <v>-1.53</v>
      </c>
      <c r="X115" s="66">
        <v>-1.53</v>
      </c>
      <c r="Y115" s="66">
        <v>-1.52</v>
      </c>
      <c r="Z115" s="66">
        <v>-1.52</v>
      </c>
      <c r="AA115" s="66">
        <v>31412312853</v>
      </c>
      <c r="AB115" s="66">
        <v>235.82900000000001</v>
      </c>
      <c r="AC115" s="69">
        <v>42644</v>
      </c>
      <c r="AD115" s="66">
        <v>264.88319999999999</v>
      </c>
      <c r="AE115" s="67">
        <v>42689</v>
      </c>
      <c r="AF115" s="66">
        <v>1.123</v>
      </c>
      <c r="AG115" s="66"/>
      <c r="AH115" s="66"/>
      <c r="AI115" s="66">
        <v>10.97</v>
      </c>
      <c r="AJ115" s="66">
        <v>5.0999999999999996</v>
      </c>
      <c r="AK115" s="66">
        <v>43.11</v>
      </c>
      <c r="AL115" s="66">
        <v>1915.38</v>
      </c>
      <c r="AM115" s="66">
        <v>1966.7</v>
      </c>
      <c r="AN115" s="66">
        <v>43.44</v>
      </c>
      <c r="AO115" s="66">
        <v>43.44</v>
      </c>
      <c r="AP115" s="66">
        <v>43.44</v>
      </c>
      <c r="AQ115" s="66">
        <v>43.45</v>
      </c>
      <c r="AR115" s="66">
        <v>18.86</v>
      </c>
    </row>
    <row r="116" spans="2:44">
      <c r="B116" s="66">
        <v>8</v>
      </c>
      <c r="C116" s="67">
        <v>42710</v>
      </c>
      <c r="D116" s="66" t="s">
        <v>129</v>
      </c>
      <c r="E116" s="66" t="s">
        <v>130</v>
      </c>
      <c r="F116" s="66" t="s">
        <v>56</v>
      </c>
      <c r="G116" s="66">
        <v>0.125</v>
      </c>
      <c r="H116" s="66" t="s">
        <v>131</v>
      </c>
      <c r="I116" s="68">
        <v>5250000</v>
      </c>
      <c r="J116" s="67">
        <v>42696</v>
      </c>
      <c r="K116" s="67">
        <v>42877</v>
      </c>
      <c r="L116" s="67">
        <v>42866</v>
      </c>
      <c r="M116" s="66">
        <v>0</v>
      </c>
      <c r="N116" s="66">
        <v>0.92264999999999997</v>
      </c>
      <c r="O116" s="66">
        <v>6.25E-2</v>
      </c>
      <c r="P116" s="66"/>
      <c r="Q116" s="66">
        <v>14</v>
      </c>
      <c r="R116" s="66">
        <v>4.9199999999999999E-3</v>
      </c>
      <c r="S116" s="66">
        <v>221.78</v>
      </c>
      <c r="T116" s="66">
        <v>225.5729</v>
      </c>
      <c r="U116" s="66"/>
      <c r="V116" s="66">
        <v>48.961329999999997</v>
      </c>
      <c r="W116" s="66">
        <v>-1.54</v>
      </c>
      <c r="X116" s="66">
        <v>-1.55</v>
      </c>
      <c r="Y116" s="66">
        <v>-1.54</v>
      </c>
      <c r="Z116" s="66">
        <v>-1.54</v>
      </c>
      <c r="AA116" s="66">
        <v>11842578258</v>
      </c>
      <c r="AB116" s="66">
        <v>260.43450000000001</v>
      </c>
      <c r="AC116" s="69">
        <v>42644</v>
      </c>
      <c r="AD116" s="66">
        <v>264.8827</v>
      </c>
      <c r="AE116" s="67">
        <v>42689</v>
      </c>
      <c r="AF116" s="66">
        <v>1.0169999999999999</v>
      </c>
      <c r="AG116" s="66"/>
      <c r="AH116" s="66"/>
      <c r="AI116" s="66">
        <v>4.1399999999999997</v>
      </c>
      <c r="AJ116" s="66">
        <v>1.92</v>
      </c>
      <c r="AK116" s="66">
        <v>48.08</v>
      </c>
      <c r="AL116" s="66">
        <v>2337.9699999999998</v>
      </c>
      <c r="AM116" s="66">
        <v>2398.6999999999998</v>
      </c>
      <c r="AN116" s="66">
        <v>48.46</v>
      </c>
      <c r="AO116" s="66">
        <v>48.46</v>
      </c>
      <c r="AP116" s="66">
        <v>48.46</v>
      </c>
      <c r="AQ116" s="66">
        <v>48.46</v>
      </c>
      <c r="AR116" s="66">
        <v>22.36</v>
      </c>
    </row>
    <row r="117" spans="2:44">
      <c r="B117" s="66">
        <v>8</v>
      </c>
      <c r="C117" s="67">
        <v>42710</v>
      </c>
      <c r="D117" s="66" t="s">
        <v>132</v>
      </c>
      <c r="E117" s="66" t="s">
        <v>133</v>
      </c>
      <c r="F117" s="66" t="s">
        <v>56</v>
      </c>
      <c r="G117" s="66">
        <v>0.125</v>
      </c>
      <c r="H117" s="66" t="s">
        <v>134</v>
      </c>
      <c r="I117" s="68">
        <v>12600000</v>
      </c>
      <c r="J117" s="67">
        <v>42635</v>
      </c>
      <c r="K117" s="67">
        <v>42816</v>
      </c>
      <c r="L117" s="67">
        <v>42807</v>
      </c>
      <c r="M117" s="66">
        <v>0</v>
      </c>
      <c r="N117" s="66">
        <v>0.58564000000000005</v>
      </c>
      <c r="O117" s="66">
        <v>6.25E-2</v>
      </c>
      <c r="P117" s="66"/>
      <c r="Q117" s="66">
        <v>75</v>
      </c>
      <c r="R117" s="66">
        <v>2.7470000000000001E-2</v>
      </c>
      <c r="S117" s="66">
        <v>232.85</v>
      </c>
      <c r="T117" s="66">
        <v>247.03710000000001</v>
      </c>
      <c r="U117" s="66"/>
      <c r="V117" s="66">
        <v>51.292819999999999</v>
      </c>
      <c r="W117" s="66">
        <v>-1.56</v>
      </c>
      <c r="X117" s="66">
        <v>-1.57</v>
      </c>
      <c r="Y117" s="66">
        <v>-1.56</v>
      </c>
      <c r="Z117" s="66">
        <v>-1.56</v>
      </c>
      <c r="AA117" s="66">
        <v>31126672222</v>
      </c>
      <c r="AB117" s="66">
        <v>249.7</v>
      </c>
      <c r="AC117" s="69">
        <v>42644</v>
      </c>
      <c r="AD117" s="66">
        <v>264.8843</v>
      </c>
      <c r="AE117" s="67">
        <v>42689</v>
      </c>
      <c r="AF117" s="66">
        <v>1.0609999999999999</v>
      </c>
      <c r="AG117" s="66"/>
      <c r="AH117" s="66"/>
      <c r="AI117" s="66">
        <v>10.87</v>
      </c>
      <c r="AJ117" s="66">
        <v>5.05</v>
      </c>
      <c r="AK117" s="66">
        <v>50.35</v>
      </c>
      <c r="AL117" s="66">
        <v>2564.5100000000002</v>
      </c>
      <c r="AM117" s="66">
        <v>2630.51</v>
      </c>
      <c r="AN117" s="66">
        <v>50.75</v>
      </c>
      <c r="AO117" s="66">
        <v>50.75</v>
      </c>
      <c r="AP117" s="66">
        <v>50.75</v>
      </c>
      <c r="AQ117" s="66">
        <v>50.76</v>
      </c>
      <c r="AR117" s="66">
        <v>26.59</v>
      </c>
    </row>
    <row r="118" spans="2:44">
      <c r="B118" s="66">
        <v>9</v>
      </c>
      <c r="C118" s="67">
        <v>42710</v>
      </c>
      <c r="D118" s="66" t="s">
        <v>74</v>
      </c>
      <c r="E118" s="66" t="s">
        <v>75</v>
      </c>
      <c r="F118" s="66" t="s">
        <v>56</v>
      </c>
      <c r="G118" s="66">
        <v>1.25</v>
      </c>
      <c r="H118" s="66" t="s">
        <v>76</v>
      </c>
      <c r="I118" s="68">
        <v>14170199</v>
      </c>
      <c r="J118" s="67">
        <v>42696</v>
      </c>
      <c r="K118" s="67">
        <v>42877</v>
      </c>
      <c r="L118" s="67">
        <v>42866</v>
      </c>
      <c r="M118" s="66">
        <v>0</v>
      </c>
      <c r="N118" s="66">
        <v>0.92264999999999997</v>
      </c>
      <c r="O118" s="66">
        <v>0.625</v>
      </c>
      <c r="P118" s="66"/>
      <c r="Q118" s="66">
        <v>14</v>
      </c>
      <c r="R118" s="66">
        <v>6.5979999999999997E-2</v>
      </c>
      <c r="S118" s="66">
        <v>135.97999999999999</v>
      </c>
      <c r="T118" s="66">
        <v>185.66640000000001</v>
      </c>
      <c r="U118" s="66"/>
      <c r="V118" s="66">
        <v>10.96133</v>
      </c>
      <c r="W118" s="66">
        <v>-1.75</v>
      </c>
      <c r="X118" s="66">
        <v>-1.79</v>
      </c>
      <c r="Y118" s="66">
        <v>-1.74</v>
      </c>
      <c r="Z118" s="66">
        <v>-1.72</v>
      </c>
      <c r="AA118" s="66">
        <v>26309304736</v>
      </c>
      <c r="AB118" s="66">
        <v>194.0667</v>
      </c>
      <c r="AC118" s="69">
        <v>42644</v>
      </c>
      <c r="AD118" s="66">
        <v>264.88350000000003</v>
      </c>
      <c r="AE118" s="67">
        <v>42689</v>
      </c>
      <c r="AF118" s="66">
        <v>1.365</v>
      </c>
      <c r="AG118" s="66"/>
      <c r="AH118" s="66"/>
      <c r="AI118" s="66">
        <v>5.42</v>
      </c>
      <c r="AJ118" s="66">
        <v>4.2699999999999996</v>
      </c>
      <c r="AK118" s="66">
        <v>10.39</v>
      </c>
      <c r="AL118" s="66">
        <v>111.72</v>
      </c>
      <c r="AM118" s="66">
        <v>118.96</v>
      </c>
      <c r="AN118" s="66">
        <v>10.48</v>
      </c>
      <c r="AO118" s="66">
        <v>10.49</v>
      </c>
      <c r="AP118" s="66">
        <v>10.49</v>
      </c>
      <c r="AQ118" s="66">
        <v>10.49</v>
      </c>
      <c r="AR118" s="66">
        <v>33.56</v>
      </c>
    </row>
    <row r="119" spans="2:44">
      <c r="B119" s="66">
        <v>9</v>
      </c>
      <c r="C119" s="67">
        <v>42710</v>
      </c>
      <c r="D119" s="66" t="s">
        <v>77</v>
      </c>
      <c r="E119" s="66" t="s">
        <v>78</v>
      </c>
      <c r="F119" s="66" t="s">
        <v>56</v>
      </c>
      <c r="G119" s="66">
        <v>0.125</v>
      </c>
      <c r="H119" s="66" t="s">
        <v>79</v>
      </c>
      <c r="I119" s="68">
        <v>14229213</v>
      </c>
      <c r="J119" s="67">
        <v>42635</v>
      </c>
      <c r="K119" s="67">
        <v>42816</v>
      </c>
      <c r="L119" s="67">
        <v>42807</v>
      </c>
      <c r="M119" s="66">
        <v>0</v>
      </c>
      <c r="N119" s="66">
        <v>0.58564000000000005</v>
      </c>
      <c r="O119" s="66">
        <v>6.25E-2</v>
      </c>
      <c r="P119" s="66"/>
      <c r="Q119" s="66">
        <v>75</v>
      </c>
      <c r="R119" s="66">
        <v>2.8889999999999999E-2</v>
      </c>
      <c r="S119" s="66">
        <v>124.55</v>
      </c>
      <c r="T119" s="66">
        <v>138.98679999999999</v>
      </c>
      <c r="U119" s="66"/>
      <c r="V119" s="66">
        <v>12.292820000000001</v>
      </c>
      <c r="W119" s="66">
        <v>-1.7</v>
      </c>
      <c r="X119" s="66">
        <v>-1.72</v>
      </c>
      <c r="Y119" s="66">
        <v>-1.69</v>
      </c>
      <c r="Z119" s="66">
        <v>-1.67</v>
      </c>
      <c r="AA119" s="66">
        <v>19776733170</v>
      </c>
      <c r="AB119" s="66">
        <v>237.42</v>
      </c>
      <c r="AC119" s="69">
        <v>42644</v>
      </c>
      <c r="AD119" s="66">
        <v>264.88470000000001</v>
      </c>
      <c r="AE119" s="67">
        <v>42689</v>
      </c>
      <c r="AF119" s="66">
        <v>1.1160000000000001</v>
      </c>
      <c r="AG119" s="66"/>
      <c r="AH119" s="66"/>
      <c r="AI119" s="66">
        <v>4.08</v>
      </c>
      <c r="AJ119" s="66">
        <v>3.21</v>
      </c>
      <c r="AK119" s="66">
        <v>12.21</v>
      </c>
      <c r="AL119" s="66">
        <v>149.78</v>
      </c>
      <c r="AM119" s="66">
        <v>158.52000000000001</v>
      </c>
      <c r="AN119" s="66">
        <v>12.31</v>
      </c>
      <c r="AO119" s="66">
        <v>12.32</v>
      </c>
      <c r="AP119" s="66">
        <v>12.32</v>
      </c>
      <c r="AQ119" s="66">
        <v>12.32</v>
      </c>
      <c r="AR119" s="66">
        <v>33.5</v>
      </c>
    </row>
    <row r="120" spans="2:44">
      <c r="B120" s="66">
        <v>9</v>
      </c>
      <c r="C120" s="67">
        <v>42710</v>
      </c>
      <c r="D120" s="66">
        <v>893266</v>
      </c>
      <c r="E120" s="66" t="s">
        <v>80</v>
      </c>
      <c r="F120" s="66" t="s">
        <v>62</v>
      </c>
      <c r="G120" s="66">
        <v>4.125</v>
      </c>
      <c r="H120" s="66" t="s">
        <v>81</v>
      </c>
      <c r="I120" s="68">
        <v>4841239</v>
      </c>
      <c r="J120" s="67">
        <v>42573</v>
      </c>
      <c r="K120" s="67">
        <v>42757</v>
      </c>
      <c r="L120" s="67">
        <v>42747</v>
      </c>
      <c r="M120" s="66">
        <v>0</v>
      </c>
      <c r="N120" s="66">
        <v>0.25542999999999999</v>
      </c>
      <c r="O120" s="66">
        <v>2.0625</v>
      </c>
      <c r="P120" s="66">
        <v>4.0012999999999996</v>
      </c>
      <c r="Q120" s="66">
        <v>137</v>
      </c>
      <c r="R120" s="66">
        <v>2.9792299999999998</v>
      </c>
      <c r="S120" s="66">
        <v>364.07</v>
      </c>
      <c r="T120" s="66">
        <v>367.04919999999998</v>
      </c>
      <c r="U120" s="66">
        <v>198.964</v>
      </c>
      <c r="V120" s="66">
        <v>13.62772</v>
      </c>
      <c r="W120" s="66">
        <v>-1.74</v>
      </c>
      <c r="X120" s="66">
        <v>-1.96</v>
      </c>
      <c r="Y120" s="66">
        <v>-1.65</v>
      </c>
      <c r="Z120" s="66">
        <v>-1.52</v>
      </c>
      <c r="AA120" s="66">
        <v>17769730414</v>
      </c>
      <c r="AB120" s="66">
        <v>135.1</v>
      </c>
      <c r="AC120" s="69">
        <v>42644</v>
      </c>
      <c r="AD120" s="66">
        <v>264.8</v>
      </c>
      <c r="AE120" s="67">
        <v>42689</v>
      </c>
      <c r="AF120" s="66">
        <v>1.96</v>
      </c>
      <c r="AG120" s="66">
        <v>0.83333000000000002</v>
      </c>
      <c r="AH120" s="66">
        <v>262.10000000000002</v>
      </c>
      <c r="AI120" s="66">
        <v>3.66</v>
      </c>
      <c r="AJ120" s="66">
        <v>2.88</v>
      </c>
      <c r="AK120" s="66">
        <v>11.43</v>
      </c>
      <c r="AL120" s="66">
        <v>145.57</v>
      </c>
      <c r="AM120" s="66">
        <v>153.96</v>
      </c>
      <c r="AN120" s="66">
        <v>11.49</v>
      </c>
      <c r="AO120" s="66">
        <v>11.51</v>
      </c>
      <c r="AP120" s="66">
        <v>11.53</v>
      </c>
      <c r="AQ120" s="66">
        <v>11.57</v>
      </c>
      <c r="AR120" s="66">
        <v>44.19</v>
      </c>
    </row>
    <row r="121" spans="2:44">
      <c r="B121" s="66">
        <v>9</v>
      </c>
      <c r="C121" s="67">
        <v>42710</v>
      </c>
      <c r="D121" s="66" t="s">
        <v>82</v>
      </c>
      <c r="E121" s="66" t="s">
        <v>83</v>
      </c>
      <c r="F121" s="66" t="s">
        <v>56</v>
      </c>
      <c r="G121" s="66">
        <v>1.25</v>
      </c>
      <c r="H121" s="66" t="s">
        <v>84</v>
      </c>
      <c r="I121" s="68">
        <v>13459618</v>
      </c>
      <c r="J121" s="67">
        <v>42696</v>
      </c>
      <c r="K121" s="67">
        <v>42877</v>
      </c>
      <c r="L121" s="67">
        <v>42866</v>
      </c>
      <c r="M121" s="66">
        <v>0</v>
      </c>
      <c r="N121" s="66">
        <v>0.92264999999999997</v>
      </c>
      <c r="O121" s="66">
        <v>0.625</v>
      </c>
      <c r="P121" s="66"/>
      <c r="Q121" s="66">
        <v>14</v>
      </c>
      <c r="R121" s="66">
        <v>5.8970000000000002E-2</v>
      </c>
      <c r="S121" s="66">
        <v>152.47</v>
      </c>
      <c r="T121" s="66">
        <v>186.06020000000001</v>
      </c>
      <c r="U121" s="66"/>
      <c r="V121" s="66">
        <v>15.96133</v>
      </c>
      <c r="W121" s="66">
        <v>-1.64</v>
      </c>
      <c r="X121" s="66">
        <v>-1.66</v>
      </c>
      <c r="Y121" s="66">
        <v>-1.63</v>
      </c>
      <c r="Z121" s="66">
        <v>-1.62</v>
      </c>
      <c r="AA121" s="66">
        <v>25042988998</v>
      </c>
      <c r="AB121" s="66">
        <v>217.13229999999999</v>
      </c>
      <c r="AC121" s="69">
        <v>42644</v>
      </c>
      <c r="AD121" s="66">
        <v>264.88400000000001</v>
      </c>
      <c r="AE121" s="67">
        <v>42689</v>
      </c>
      <c r="AF121" s="66">
        <v>1.22</v>
      </c>
      <c r="AG121" s="66"/>
      <c r="AH121" s="66"/>
      <c r="AI121" s="66">
        <v>5.16</v>
      </c>
      <c r="AJ121" s="66">
        <v>4.07</v>
      </c>
      <c r="AK121" s="66">
        <v>14.85</v>
      </c>
      <c r="AL121" s="66">
        <v>230.68</v>
      </c>
      <c r="AM121" s="66">
        <v>242.01</v>
      </c>
      <c r="AN121" s="66">
        <v>14.97</v>
      </c>
      <c r="AO121" s="66">
        <v>14.97</v>
      </c>
      <c r="AP121" s="66">
        <v>14.97</v>
      </c>
      <c r="AQ121" s="66">
        <v>14.98</v>
      </c>
      <c r="AR121" s="66">
        <v>55.66</v>
      </c>
    </row>
    <row r="122" spans="2:44">
      <c r="B122" s="66">
        <v>9</v>
      </c>
      <c r="C122" s="67">
        <v>42710</v>
      </c>
      <c r="D122" s="66" t="s">
        <v>85</v>
      </c>
      <c r="E122" s="66" t="s">
        <v>86</v>
      </c>
      <c r="F122" s="66" t="s">
        <v>56</v>
      </c>
      <c r="G122" s="66">
        <v>0.75</v>
      </c>
      <c r="H122" s="66" t="s">
        <v>87</v>
      </c>
      <c r="I122" s="68">
        <v>14570332</v>
      </c>
      <c r="J122" s="67">
        <v>42635</v>
      </c>
      <c r="K122" s="67">
        <v>42816</v>
      </c>
      <c r="L122" s="67">
        <v>42807</v>
      </c>
      <c r="M122" s="66">
        <v>0</v>
      </c>
      <c r="N122" s="66">
        <v>0.58564000000000005</v>
      </c>
      <c r="O122" s="66">
        <v>0.375</v>
      </c>
      <c r="P122" s="66"/>
      <c r="Q122" s="66">
        <v>75</v>
      </c>
      <c r="R122" s="66">
        <v>0.17724000000000001</v>
      </c>
      <c r="S122" s="66">
        <v>146.12</v>
      </c>
      <c r="T122" s="66">
        <v>166.8432</v>
      </c>
      <c r="U122" s="66"/>
      <c r="V122" s="66">
        <v>17.292819999999999</v>
      </c>
      <c r="W122" s="66">
        <v>-1.58</v>
      </c>
      <c r="X122" s="66">
        <v>-1.6</v>
      </c>
      <c r="Y122" s="66">
        <v>-1.58</v>
      </c>
      <c r="Z122" s="66">
        <v>-1.56</v>
      </c>
      <c r="AA122" s="66">
        <v>24309603624</v>
      </c>
      <c r="AB122" s="66">
        <v>232.22900000000001</v>
      </c>
      <c r="AC122" s="69">
        <v>42644</v>
      </c>
      <c r="AD122" s="66">
        <v>264.88279999999997</v>
      </c>
      <c r="AE122" s="67">
        <v>42689</v>
      </c>
      <c r="AF122" s="66">
        <v>1.141</v>
      </c>
      <c r="AG122" s="66"/>
      <c r="AH122" s="66"/>
      <c r="AI122" s="66">
        <v>5.01</v>
      </c>
      <c r="AJ122" s="66">
        <v>3.95</v>
      </c>
      <c r="AK122" s="66">
        <v>16.46</v>
      </c>
      <c r="AL122" s="66">
        <v>279.5</v>
      </c>
      <c r="AM122" s="66">
        <v>292.29000000000002</v>
      </c>
      <c r="AN122" s="66">
        <v>16.59</v>
      </c>
      <c r="AO122" s="66">
        <v>16.59</v>
      </c>
      <c r="AP122" s="66">
        <v>16.59</v>
      </c>
      <c r="AQ122" s="66">
        <v>16.59</v>
      </c>
      <c r="AR122" s="66">
        <v>57.17</v>
      </c>
    </row>
    <row r="123" spans="2:44">
      <c r="B123" s="66">
        <v>9</v>
      </c>
      <c r="C123" s="67">
        <v>42710</v>
      </c>
      <c r="D123" s="66">
        <v>3179082</v>
      </c>
      <c r="E123" s="66" t="s">
        <v>88</v>
      </c>
      <c r="F123" s="66" t="s">
        <v>62</v>
      </c>
      <c r="G123" s="66">
        <v>2</v>
      </c>
      <c r="H123" s="66" t="s">
        <v>89</v>
      </c>
      <c r="I123" s="68">
        <v>9083989</v>
      </c>
      <c r="J123" s="67">
        <v>42577</v>
      </c>
      <c r="K123" s="67">
        <v>42761</v>
      </c>
      <c r="L123" s="67">
        <v>42752</v>
      </c>
      <c r="M123" s="66">
        <v>0</v>
      </c>
      <c r="N123" s="66">
        <v>0.27717000000000003</v>
      </c>
      <c r="O123" s="66">
        <v>1</v>
      </c>
      <c r="P123" s="66">
        <v>1.5098</v>
      </c>
      <c r="Q123" s="66">
        <v>133</v>
      </c>
      <c r="R123" s="66">
        <v>1.0913200000000001</v>
      </c>
      <c r="S123" s="66">
        <v>262.95999999999998</v>
      </c>
      <c r="T123" s="66">
        <v>264.05130000000003</v>
      </c>
      <c r="U123" s="66">
        <v>153.62010000000001</v>
      </c>
      <c r="V123" s="66">
        <v>18.138590000000001</v>
      </c>
      <c r="W123" s="66">
        <v>-1.64</v>
      </c>
      <c r="X123" s="66">
        <v>-1.79</v>
      </c>
      <c r="Y123" s="66">
        <v>-1.57</v>
      </c>
      <c r="Z123" s="66">
        <v>-1.47</v>
      </c>
      <c r="AA123" s="66">
        <v>23986392660</v>
      </c>
      <c r="AB123" s="66">
        <v>173.6</v>
      </c>
      <c r="AC123" s="69">
        <v>42644</v>
      </c>
      <c r="AD123" s="66">
        <v>264.8</v>
      </c>
      <c r="AE123" s="67">
        <v>42689</v>
      </c>
      <c r="AF123" s="66">
        <v>1.5249999999999999</v>
      </c>
      <c r="AG123" s="66">
        <v>0.83333000000000002</v>
      </c>
      <c r="AH123" s="66">
        <v>262.10000000000002</v>
      </c>
      <c r="AI123" s="66">
        <v>4.95</v>
      </c>
      <c r="AJ123" s="66">
        <v>3.89</v>
      </c>
      <c r="AK123" s="66">
        <v>16.07</v>
      </c>
      <c r="AL123" s="66">
        <v>278.43</v>
      </c>
      <c r="AM123" s="66">
        <v>291.20999999999998</v>
      </c>
      <c r="AN123" s="66">
        <v>16.149999999999999</v>
      </c>
      <c r="AO123" s="66">
        <v>16.18</v>
      </c>
      <c r="AP123" s="66">
        <v>16.2</v>
      </c>
      <c r="AQ123" s="66">
        <v>16.239999999999998</v>
      </c>
      <c r="AR123" s="66">
        <v>71.66</v>
      </c>
    </row>
    <row r="124" spans="2:44">
      <c r="B124" s="66">
        <v>9</v>
      </c>
      <c r="C124" s="67">
        <v>42710</v>
      </c>
      <c r="D124" s="66" t="s">
        <v>90</v>
      </c>
      <c r="E124" s="66" t="s">
        <v>91</v>
      </c>
      <c r="F124" s="66" t="s">
        <v>56</v>
      </c>
      <c r="G124" s="66">
        <v>0.125</v>
      </c>
      <c r="H124" s="66" t="s">
        <v>92</v>
      </c>
      <c r="I124" s="68">
        <v>3760400</v>
      </c>
      <c r="J124" s="67">
        <v>42696</v>
      </c>
      <c r="K124" s="67">
        <v>42877</v>
      </c>
      <c r="L124" s="67">
        <v>42866</v>
      </c>
      <c r="M124" s="66">
        <v>0</v>
      </c>
      <c r="N124" s="66">
        <v>0.92264999999999997</v>
      </c>
      <c r="O124" s="66">
        <v>6.25E-2</v>
      </c>
      <c r="P124" s="66"/>
      <c r="Q124" s="66">
        <v>14</v>
      </c>
      <c r="R124" s="66">
        <v>4.9199999999999999E-3</v>
      </c>
      <c r="S124" s="66">
        <v>139.31</v>
      </c>
      <c r="T124" s="66">
        <v>141.92140000000001</v>
      </c>
      <c r="U124" s="66"/>
      <c r="V124" s="66">
        <v>19.96133</v>
      </c>
      <c r="W124" s="66">
        <v>-1.57</v>
      </c>
      <c r="X124" s="66">
        <v>-1.58</v>
      </c>
      <c r="Y124" s="66">
        <v>-1.56</v>
      </c>
      <c r="Z124" s="66">
        <v>-1.55</v>
      </c>
      <c r="AA124" s="66">
        <v>5336812882</v>
      </c>
      <c r="AB124" s="66">
        <v>260.01940000000002</v>
      </c>
      <c r="AC124" s="69">
        <v>42644</v>
      </c>
      <c r="AD124" s="66">
        <v>264.8843</v>
      </c>
      <c r="AE124" s="67">
        <v>42689</v>
      </c>
      <c r="AF124" s="66">
        <v>1.0189999999999999</v>
      </c>
      <c r="AG124" s="66"/>
      <c r="AH124" s="66"/>
      <c r="AI124" s="66">
        <v>1.1000000000000001</v>
      </c>
      <c r="AJ124" s="66">
        <v>0.87</v>
      </c>
      <c r="AK124" s="66">
        <v>19.77</v>
      </c>
      <c r="AL124" s="66">
        <v>393.17</v>
      </c>
      <c r="AM124" s="66">
        <v>409.37</v>
      </c>
      <c r="AN124" s="66">
        <v>19.920000000000002</v>
      </c>
      <c r="AO124" s="66">
        <v>19.920000000000002</v>
      </c>
      <c r="AP124" s="66">
        <v>19.920000000000002</v>
      </c>
      <c r="AQ124" s="66">
        <v>19.920000000000002</v>
      </c>
      <c r="AR124" s="66">
        <v>87.41</v>
      </c>
    </row>
    <row r="125" spans="2:44">
      <c r="B125" s="66">
        <v>9</v>
      </c>
      <c r="C125" s="67">
        <v>42710</v>
      </c>
      <c r="D125" s="66" t="s">
        <v>93</v>
      </c>
      <c r="E125" s="66" t="s">
        <v>94</v>
      </c>
      <c r="F125" s="66" t="s">
        <v>56</v>
      </c>
      <c r="G125" s="66">
        <v>1.125</v>
      </c>
      <c r="H125" s="66" t="s">
        <v>95</v>
      </c>
      <c r="I125" s="68">
        <v>13065680</v>
      </c>
      <c r="J125" s="67">
        <v>42696</v>
      </c>
      <c r="K125" s="67">
        <v>42877</v>
      </c>
      <c r="L125" s="67">
        <v>42866</v>
      </c>
      <c r="M125" s="66">
        <v>0</v>
      </c>
      <c r="N125" s="66">
        <v>0.92264999999999997</v>
      </c>
      <c r="O125" s="66">
        <v>0.5625</v>
      </c>
      <c r="P125" s="66"/>
      <c r="Q125" s="66">
        <v>14</v>
      </c>
      <c r="R125" s="66">
        <v>5.6980000000000003E-2</v>
      </c>
      <c r="S125" s="66">
        <v>166.47</v>
      </c>
      <c r="T125" s="66">
        <v>218.08770000000001</v>
      </c>
      <c r="U125" s="66"/>
      <c r="V125" s="66">
        <v>20.96133</v>
      </c>
      <c r="W125" s="66">
        <v>-1.57</v>
      </c>
      <c r="X125" s="66">
        <v>-1.58</v>
      </c>
      <c r="Y125" s="66">
        <v>-1.56</v>
      </c>
      <c r="Z125" s="66">
        <v>-1.55</v>
      </c>
      <c r="AA125" s="66">
        <v>28494645864</v>
      </c>
      <c r="AB125" s="66">
        <v>202.24289999999999</v>
      </c>
      <c r="AC125" s="69">
        <v>42644</v>
      </c>
      <c r="AD125" s="66">
        <v>264.88350000000003</v>
      </c>
      <c r="AE125" s="67">
        <v>42689</v>
      </c>
      <c r="AF125" s="66">
        <v>1.31</v>
      </c>
      <c r="AG125" s="66"/>
      <c r="AH125" s="66"/>
      <c r="AI125" s="66">
        <v>5.88</v>
      </c>
      <c r="AJ125" s="66">
        <v>4.63</v>
      </c>
      <c r="AK125" s="66">
        <v>19.329999999999998</v>
      </c>
      <c r="AL125" s="66">
        <v>393</v>
      </c>
      <c r="AM125" s="66">
        <v>408.98</v>
      </c>
      <c r="AN125" s="66">
        <v>19.48</v>
      </c>
      <c r="AO125" s="66">
        <v>19.489999999999998</v>
      </c>
      <c r="AP125" s="66">
        <v>19.489999999999998</v>
      </c>
      <c r="AQ125" s="66">
        <v>19.489999999999998</v>
      </c>
      <c r="AR125" s="66">
        <v>97.4</v>
      </c>
    </row>
    <row r="126" spans="2:44">
      <c r="B126" s="66">
        <v>9</v>
      </c>
      <c r="C126" s="67">
        <v>42710</v>
      </c>
      <c r="D126" s="66" t="s">
        <v>96</v>
      </c>
      <c r="E126" s="66" t="s">
        <v>97</v>
      </c>
      <c r="F126" s="66" t="s">
        <v>56</v>
      </c>
      <c r="G126" s="66">
        <v>0.625</v>
      </c>
      <c r="H126" s="66" t="s">
        <v>98</v>
      </c>
      <c r="I126" s="68">
        <v>14090030</v>
      </c>
      <c r="J126" s="67">
        <v>42635</v>
      </c>
      <c r="K126" s="67">
        <v>42816</v>
      </c>
      <c r="L126" s="67">
        <v>42807</v>
      </c>
      <c r="M126" s="66">
        <v>0</v>
      </c>
      <c r="N126" s="66">
        <v>0.58564000000000005</v>
      </c>
      <c r="O126" s="66">
        <v>0.3125</v>
      </c>
      <c r="P126" s="66"/>
      <c r="Q126" s="66">
        <v>75</v>
      </c>
      <c r="R126" s="66">
        <v>0.15841</v>
      </c>
      <c r="S126" s="66">
        <v>160.62</v>
      </c>
      <c r="T126" s="66">
        <v>196.65289999999999</v>
      </c>
      <c r="U126" s="66"/>
      <c r="V126" s="66">
        <v>23.292819999999999</v>
      </c>
      <c r="W126" s="66">
        <v>-1.55</v>
      </c>
      <c r="X126" s="66">
        <v>-1.56</v>
      </c>
      <c r="Y126" s="66">
        <v>-1.54</v>
      </c>
      <c r="Z126" s="66">
        <v>-1.53</v>
      </c>
      <c r="AA126" s="66">
        <v>27708450817</v>
      </c>
      <c r="AB126" s="66">
        <v>216.52260000000001</v>
      </c>
      <c r="AC126" s="69">
        <v>42644</v>
      </c>
      <c r="AD126" s="66">
        <v>264.88290000000001</v>
      </c>
      <c r="AE126" s="67">
        <v>42689</v>
      </c>
      <c r="AF126" s="66">
        <v>1.2230000000000001</v>
      </c>
      <c r="AG126" s="66"/>
      <c r="AH126" s="66"/>
      <c r="AI126" s="66">
        <v>5.71</v>
      </c>
      <c r="AJ126" s="66">
        <v>4.5</v>
      </c>
      <c r="AK126" s="66">
        <v>22.1</v>
      </c>
      <c r="AL126" s="66">
        <v>505.05</v>
      </c>
      <c r="AM126" s="66">
        <v>524.1</v>
      </c>
      <c r="AN126" s="66">
        <v>22.28</v>
      </c>
      <c r="AO126" s="66">
        <v>22.28</v>
      </c>
      <c r="AP126" s="66">
        <v>22.28</v>
      </c>
      <c r="AQ126" s="66">
        <v>22.28</v>
      </c>
      <c r="AR126" s="66">
        <v>105.15</v>
      </c>
    </row>
    <row r="127" spans="2:44">
      <c r="B127" s="66">
        <v>9</v>
      </c>
      <c r="C127" s="67">
        <v>42710</v>
      </c>
      <c r="D127" s="66" t="s">
        <v>99</v>
      </c>
      <c r="E127" s="66" t="s">
        <v>100</v>
      </c>
      <c r="F127" s="66" t="s">
        <v>56</v>
      </c>
      <c r="G127" s="66">
        <v>0.625</v>
      </c>
      <c r="H127" s="66" t="s">
        <v>101</v>
      </c>
      <c r="I127" s="68">
        <v>11909257</v>
      </c>
      <c r="J127" s="67">
        <v>42696</v>
      </c>
      <c r="K127" s="67">
        <v>42877</v>
      </c>
      <c r="L127" s="67">
        <v>42866</v>
      </c>
      <c r="M127" s="66">
        <v>0</v>
      </c>
      <c r="N127" s="66">
        <v>0.92264999999999997</v>
      </c>
      <c r="O127" s="66">
        <v>0.3125</v>
      </c>
      <c r="P127" s="66"/>
      <c r="Q127" s="66">
        <v>14</v>
      </c>
      <c r="R127" s="66">
        <v>3.0130000000000001E-2</v>
      </c>
      <c r="S127" s="66">
        <v>168.46</v>
      </c>
      <c r="T127" s="66">
        <v>210.05260000000001</v>
      </c>
      <c r="U127" s="66"/>
      <c r="V127" s="66">
        <v>25.96133</v>
      </c>
      <c r="W127" s="66">
        <v>-1.53</v>
      </c>
      <c r="X127" s="66">
        <v>-1.55</v>
      </c>
      <c r="Y127" s="66">
        <v>-1.53</v>
      </c>
      <c r="Z127" s="66">
        <v>-1.52</v>
      </c>
      <c r="AA127" s="66">
        <v>25015702303</v>
      </c>
      <c r="AB127" s="66">
        <v>212.46449999999999</v>
      </c>
      <c r="AC127" s="69">
        <v>42644</v>
      </c>
      <c r="AD127" s="66">
        <v>264.88380000000001</v>
      </c>
      <c r="AE127" s="67">
        <v>42689</v>
      </c>
      <c r="AF127" s="66">
        <v>1.2470000000000001</v>
      </c>
      <c r="AG127" s="66"/>
      <c r="AH127" s="66"/>
      <c r="AI127" s="66">
        <v>5.16</v>
      </c>
      <c r="AJ127" s="66">
        <v>4.0599999999999996</v>
      </c>
      <c r="AK127" s="66">
        <v>24.55</v>
      </c>
      <c r="AL127" s="66">
        <v>624.11</v>
      </c>
      <c r="AM127" s="66">
        <v>646.16</v>
      </c>
      <c r="AN127" s="66">
        <v>24.74</v>
      </c>
      <c r="AO127" s="66">
        <v>24.74</v>
      </c>
      <c r="AP127" s="66">
        <v>24.74</v>
      </c>
      <c r="AQ127" s="66">
        <v>24.75</v>
      </c>
      <c r="AR127" s="66">
        <v>143.16999999999999</v>
      </c>
    </row>
    <row r="128" spans="2:44">
      <c r="B128" s="66">
        <v>9</v>
      </c>
      <c r="C128" s="67">
        <v>42710</v>
      </c>
      <c r="D128" s="66" t="s">
        <v>102</v>
      </c>
      <c r="E128" s="66" t="s">
        <v>103</v>
      </c>
      <c r="F128" s="66" t="s">
        <v>56</v>
      </c>
      <c r="G128" s="66">
        <v>0.125</v>
      </c>
      <c r="H128" s="66" t="s">
        <v>104</v>
      </c>
      <c r="I128" s="68">
        <v>15725522</v>
      </c>
      <c r="J128" s="67">
        <v>42635</v>
      </c>
      <c r="K128" s="67">
        <v>42816</v>
      </c>
      <c r="L128" s="67">
        <v>42807</v>
      </c>
      <c r="M128" s="66">
        <v>0</v>
      </c>
      <c r="N128" s="66">
        <v>0.58564000000000005</v>
      </c>
      <c r="O128" s="66">
        <v>6.25E-2</v>
      </c>
      <c r="P128" s="66"/>
      <c r="Q128" s="66">
        <v>75</v>
      </c>
      <c r="R128" s="66">
        <v>2.8299999999999999E-2</v>
      </c>
      <c r="S128" s="66">
        <v>154</v>
      </c>
      <c r="T128" s="66">
        <v>168.29640000000001</v>
      </c>
      <c r="U128" s="66"/>
      <c r="V128" s="66">
        <v>27.292819999999999</v>
      </c>
      <c r="W128" s="66">
        <v>-1.49</v>
      </c>
      <c r="X128" s="66">
        <v>-1.5</v>
      </c>
      <c r="Y128" s="66">
        <v>-1.48</v>
      </c>
      <c r="Z128" s="66">
        <v>-1.48</v>
      </c>
      <c r="AA128" s="66">
        <v>26465486969</v>
      </c>
      <c r="AB128" s="66">
        <v>242.42259999999999</v>
      </c>
      <c r="AC128" s="69">
        <v>42644</v>
      </c>
      <c r="AD128" s="66">
        <v>264.88299999999998</v>
      </c>
      <c r="AE128" s="67">
        <v>42689</v>
      </c>
      <c r="AF128" s="66">
        <v>1.093</v>
      </c>
      <c r="AG128" s="66"/>
      <c r="AH128" s="66"/>
      <c r="AI128" s="66">
        <v>5.46</v>
      </c>
      <c r="AJ128" s="66">
        <v>4.3</v>
      </c>
      <c r="AK128" s="66">
        <v>26.95</v>
      </c>
      <c r="AL128" s="66">
        <v>732.07</v>
      </c>
      <c r="AM128" s="66">
        <v>756.67</v>
      </c>
      <c r="AN128" s="66">
        <v>27.15</v>
      </c>
      <c r="AO128" s="66">
        <v>27.15</v>
      </c>
      <c r="AP128" s="66">
        <v>27.15</v>
      </c>
      <c r="AQ128" s="66">
        <v>27.15</v>
      </c>
      <c r="AR128" s="66">
        <v>0.03</v>
      </c>
    </row>
    <row r="129" spans="2:44">
      <c r="B129" s="66">
        <v>9</v>
      </c>
      <c r="C129" s="67">
        <v>42710</v>
      </c>
      <c r="D129" s="66" t="s">
        <v>105</v>
      </c>
      <c r="E129" s="66" t="s">
        <v>106</v>
      </c>
      <c r="F129" s="66" t="s">
        <v>56</v>
      </c>
      <c r="G129" s="66">
        <v>0.125</v>
      </c>
      <c r="H129" s="66" t="s">
        <v>107</v>
      </c>
      <c r="I129" s="68">
        <v>11789977</v>
      </c>
      <c r="J129" s="67">
        <v>42635</v>
      </c>
      <c r="K129" s="67">
        <v>42816</v>
      </c>
      <c r="L129" s="67">
        <v>42807</v>
      </c>
      <c r="M129" s="66">
        <v>0</v>
      </c>
      <c r="N129" s="66">
        <v>0.58564000000000005</v>
      </c>
      <c r="O129" s="66">
        <v>6.25E-2</v>
      </c>
      <c r="P129" s="66"/>
      <c r="Q129" s="66">
        <v>75</v>
      </c>
      <c r="R129" s="66">
        <v>2.6610000000000002E-2</v>
      </c>
      <c r="S129" s="66">
        <v>158.1</v>
      </c>
      <c r="T129" s="66">
        <v>162.47749999999999</v>
      </c>
      <c r="U129" s="66"/>
      <c r="V129" s="66">
        <v>29.292819999999999</v>
      </c>
      <c r="W129" s="66">
        <v>-1.47</v>
      </c>
      <c r="X129" s="66">
        <v>-1.48</v>
      </c>
      <c r="Y129" s="66">
        <v>-1.47</v>
      </c>
      <c r="Z129" s="66">
        <v>-1.46</v>
      </c>
      <c r="AA129" s="66">
        <v>19156062533</v>
      </c>
      <c r="AB129" s="66">
        <v>257.79000000000002</v>
      </c>
      <c r="AC129" s="69">
        <v>42644</v>
      </c>
      <c r="AD129" s="66">
        <v>264.88440000000003</v>
      </c>
      <c r="AE129" s="67">
        <v>42689</v>
      </c>
      <c r="AF129" s="66">
        <v>1.028</v>
      </c>
      <c r="AG129" s="66"/>
      <c r="AH129" s="66"/>
      <c r="AI129" s="66">
        <v>3.95</v>
      </c>
      <c r="AJ129" s="66">
        <v>3.11</v>
      </c>
      <c r="AK129" s="66">
        <v>28.9</v>
      </c>
      <c r="AL129" s="66">
        <v>842.46</v>
      </c>
      <c r="AM129" s="66">
        <v>869.55</v>
      </c>
      <c r="AN129" s="66">
        <v>29.11</v>
      </c>
      <c r="AO129" s="66">
        <v>29.11</v>
      </c>
      <c r="AP129" s="66">
        <v>29.12</v>
      </c>
      <c r="AQ129" s="66">
        <v>29.12</v>
      </c>
      <c r="AR129" s="66">
        <v>0.85</v>
      </c>
    </row>
    <row r="130" spans="2:44">
      <c r="B130" s="66">
        <v>9</v>
      </c>
      <c r="C130" s="67">
        <v>42710</v>
      </c>
      <c r="D130" s="66" t="s">
        <v>108</v>
      </c>
      <c r="E130" s="66" t="s">
        <v>109</v>
      </c>
      <c r="F130" s="66" t="s">
        <v>56</v>
      </c>
      <c r="G130" s="66">
        <v>0.75</v>
      </c>
      <c r="H130" s="66" t="s">
        <v>110</v>
      </c>
      <c r="I130" s="68">
        <v>11686640</v>
      </c>
      <c r="J130" s="67">
        <v>42696</v>
      </c>
      <c r="K130" s="67">
        <v>42877</v>
      </c>
      <c r="L130" s="67">
        <v>42866</v>
      </c>
      <c r="M130" s="66">
        <v>0</v>
      </c>
      <c r="N130" s="66">
        <v>0.92264999999999997</v>
      </c>
      <c r="O130" s="66">
        <v>0.375</v>
      </c>
      <c r="P130" s="66"/>
      <c r="Q130" s="66">
        <v>14</v>
      </c>
      <c r="R130" s="66">
        <v>3.6979999999999999E-2</v>
      </c>
      <c r="S130" s="66">
        <v>187.98</v>
      </c>
      <c r="T130" s="66">
        <v>239.69460000000001</v>
      </c>
      <c r="U130" s="66"/>
      <c r="V130" s="66">
        <v>30.96133</v>
      </c>
      <c r="W130" s="66">
        <v>-1.49</v>
      </c>
      <c r="X130" s="66">
        <v>-1.5</v>
      </c>
      <c r="Y130" s="66">
        <v>-1.49</v>
      </c>
      <c r="Z130" s="66">
        <v>-1.48</v>
      </c>
      <c r="AA130" s="66">
        <v>28012240471</v>
      </c>
      <c r="AB130" s="66">
        <v>207.76669999999999</v>
      </c>
      <c r="AC130" s="69">
        <v>42644</v>
      </c>
      <c r="AD130" s="66">
        <v>264.88380000000001</v>
      </c>
      <c r="AE130" s="67">
        <v>42689</v>
      </c>
      <c r="AF130" s="66">
        <v>1.2749999999999999</v>
      </c>
      <c r="AG130" s="66"/>
      <c r="AH130" s="66"/>
      <c r="AI130" s="66">
        <v>5.78</v>
      </c>
      <c r="AJ130" s="66">
        <v>4.55</v>
      </c>
      <c r="AK130" s="66">
        <v>28.75</v>
      </c>
      <c r="AL130" s="66">
        <v>865.05</v>
      </c>
      <c r="AM130" s="66">
        <v>892.59</v>
      </c>
      <c r="AN130" s="66">
        <v>28.96</v>
      </c>
      <c r="AO130" s="66">
        <v>28.96</v>
      </c>
      <c r="AP130" s="66">
        <v>28.97</v>
      </c>
      <c r="AQ130" s="66">
        <v>28.97</v>
      </c>
      <c r="AR130" s="66">
        <v>0.94</v>
      </c>
    </row>
    <row r="131" spans="2:44">
      <c r="B131" s="66">
        <v>9</v>
      </c>
      <c r="C131" s="67">
        <v>42710</v>
      </c>
      <c r="D131" s="66" t="s">
        <v>111</v>
      </c>
      <c r="E131" s="66" t="s">
        <v>112</v>
      </c>
      <c r="F131" s="66" t="s">
        <v>56</v>
      </c>
      <c r="G131" s="66">
        <v>0.5</v>
      </c>
      <c r="H131" s="66" t="s">
        <v>113</v>
      </c>
      <c r="I131" s="68">
        <v>12221183</v>
      </c>
      <c r="J131" s="67">
        <v>42635</v>
      </c>
      <c r="K131" s="67">
        <v>42816</v>
      </c>
      <c r="L131" s="67">
        <v>42807</v>
      </c>
      <c r="M131" s="66">
        <v>0</v>
      </c>
      <c r="N131" s="66">
        <v>0.58564000000000005</v>
      </c>
      <c r="O131" s="66">
        <v>0.25</v>
      </c>
      <c r="P131" s="66"/>
      <c r="Q131" s="66">
        <v>75</v>
      </c>
      <c r="R131" s="66">
        <v>0.12858</v>
      </c>
      <c r="S131" s="66">
        <v>185.52</v>
      </c>
      <c r="T131" s="66">
        <v>230.40710000000001</v>
      </c>
      <c r="U131" s="66"/>
      <c r="V131" s="66">
        <v>33.292819999999999</v>
      </c>
      <c r="W131" s="66">
        <v>-1.49</v>
      </c>
      <c r="X131" s="66">
        <v>-1.5</v>
      </c>
      <c r="Y131" s="66">
        <v>-1.49</v>
      </c>
      <c r="Z131" s="66">
        <v>-1.48</v>
      </c>
      <c r="AA131" s="66">
        <v>28158478075</v>
      </c>
      <c r="AB131" s="66">
        <v>213.4</v>
      </c>
      <c r="AC131" s="69">
        <v>42644</v>
      </c>
      <c r="AD131" s="66">
        <v>264.88490000000002</v>
      </c>
      <c r="AE131" s="67">
        <v>42689</v>
      </c>
      <c r="AF131" s="66">
        <v>1.2410000000000001</v>
      </c>
      <c r="AG131" s="66"/>
      <c r="AH131" s="66"/>
      <c r="AI131" s="66">
        <v>5.81</v>
      </c>
      <c r="AJ131" s="66">
        <v>4.57</v>
      </c>
      <c r="AK131" s="66">
        <v>31.52</v>
      </c>
      <c r="AL131" s="66">
        <v>1028.21</v>
      </c>
      <c r="AM131" s="66">
        <v>1059.5999999999999</v>
      </c>
      <c r="AN131" s="66">
        <v>31.76</v>
      </c>
      <c r="AO131" s="66">
        <v>31.76</v>
      </c>
      <c r="AP131" s="66">
        <v>31.77</v>
      </c>
      <c r="AQ131" s="66">
        <v>31.77</v>
      </c>
      <c r="AR131" s="66">
        <v>2.11</v>
      </c>
    </row>
    <row r="132" spans="2:44">
      <c r="B132" s="66">
        <v>9</v>
      </c>
      <c r="C132" s="67">
        <v>42710</v>
      </c>
      <c r="D132" s="66" t="s">
        <v>114</v>
      </c>
      <c r="E132" s="66" t="s">
        <v>115</v>
      </c>
      <c r="F132" s="66" t="s">
        <v>56</v>
      </c>
      <c r="G132" s="66">
        <v>0.25</v>
      </c>
      <c r="H132" s="66" t="s">
        <v>116</v>
      </c>
      <c r="I132" s="68">
        <v>12366020</v>
      </c>
      <c r="J132" s="67">
        <v>42635</v>
      </c>
      <c r="K132" s="67">
        <v>42816</v>
      </c>
      <c r="L132" s="67">
        <v>42807</v>
      </c>
      <c r="M132" s="66">
        <v>0</v>
      </c>
      <c r="N132" s="66">
        <v>0.58564000000000005</v>
      </c>
      <c r="O132" s="66">
        <v>0.125</v>
      </c>
      <c r="P132" s="66"/>
      <c r="Q132" s="66">
        <v>75</v>
      </c>
      <c r="R132" s="66">
        <v>5.6680000000000001E-2</v>
      </c>
      <c r="S132" s="66">
        <v>180.77</v>
      </c>
      <c r="T132" s="66">
        <v>197.88050000000001</v>
      </c>
      <c r="U132" s="66"/>
      <c r="V132" s="66">
        <v>35.292819999999999</v>
      </c>
      <c r="W132" s="66">
        <v>-1.49</v>
      </c>
      <c r="X132" s="66">
        <v>-1.5</v>
      </c>
      <c r="Y132" s="66">
        <v>-1.49</v>
      </c>
      <c r="Z132" s="66">
        <v>-1.48</v>
      </c>
      <c r="AA132" s="66">
        <v>24469945147</v>
      </c>
      <c r="AB132" s="66">
        <v>242.05</v>
      </c>
      <c r="AC132" s="69">
        <v>42644</v>
      </c>
      <c r="AD132" s="66">
        <v>264.88499999999999</v>
      </c>
      <c r="AE132" s="67">
        <v>42689</v>
      </c>
      <c r="AF132" s="66">
        <v>1.0940000000000001</v>
      </c>
      <c r="AG132" s="66"/>
      <c r="AH132" s="66"/>
      <c r="AI132" s="66">
        <v>5.05</v>
      </c>
      <c r="AJ132" s="66">
        <v>3.97</v>
      </c>
      <c r="AK132" s="66">
        <v>34.26</v>
      </c>
      <c r="AL132" s="66">
        <v>1195.9100000000001</v>
      </c>
      <c r="AM132" s="66">
        <v>1231.25</v>
      </c>
      <c r="AN132" s="66">
        <v>34.520000000000003</v>
      </c>
      <c r="AO132" s="66">
        <v>34.520000000000003</v>
      </c>
      <c r="AP132" s="66">
        <v>34.520000000000003</v>
      </c>
      <c r="AQ132" s="66">
        <v>34.520000000000003</v>
      </c>
      <c r="AR132" s="66">
        <v>3.41</v>
      </c>
    </row>
    <row r="133" spans="2:44">
      <c r="B133" s="66">
        <v>9</v>
      </c>
      <c r="C133" s="67">
        <v>42710</v>
      </c>
      <c r="D133" s="66" t="s">
        <v>117</v>
      </c>
      <c r="E133" s="66" t="s">
        <v>118</v>
      </c>
      <c r="F133" s="66" t="s">
        <v>56</v>
      </c>
      <c r="G133" s="66">
        <v>1.25</v>
      </c>
      <c r="H133" s="66" t="s">
        <v>119</v>
      </c>
      <c r="I133" s="68">
        <v>10169196</v>
      </c>
      <c r="J133" s="67">
        <v>42696</v>
      </c>
      <c r="K133" s="67">
        <v>42877</v>
      </c>
      <c r="L133" s="67">
        <v>42866</v>
      </c>
      <c r="M133" s="66">
        <v>0</v>
      </c>
      <c r="N133" s="66">
        <v>0.92264999999999997</v>
      </c>
      <c r="O133" s="66">
        <v>0.625</v>
      </c>
      <c r="P133" s="66"/>
      <c r="Q133" s="66">
        <v>14</v>
      </c>
      <c r="R133" s="66">
        <v>6.6619999999999999E-2</v>
      </c>
      <c r="S133" s="66">
        <v>245.23</v>
      </c>
      <c r="T133" s="66">
        <v>338.03530000000001</v>
      </c>
      <c r="U133" s="66"/>
      <c r="V133" s="66">
        <v>38.961329999999997</v>
      </c>
      <c r="W133" s="66">
        <v>-1.5</v>
      </c>
      <c r="X133" s="66">
        <v>-1.51</v>
      </c>
      <c r="Y133" s="66">
        <v>-1.49</v>
      </c>
      <c r="Z133" s="66">
        <v>-1.49</v>
      </c>
      <c r="AA133" s="66">
        <v>34375467463</v>
      </c>
      <c r="AB133" s="66">
        <v>192.2</v>
      </c>
      <c r="AC133" s="69">
        <v>42644</v>
      </c>
      <c r="AD133" s="66">
        <v>264.8843</v>
      </c>
      <c r="AE133" s="67">
        <v>42689</v>
      </c>
      <c r="AF133" s="66">
        <v>1.3779999999999999</v>
      </c>
      <c r="AG133" s="66"/>
      <c r="AH133" s="66"/>
      <c r="AI133" s="66">
        <v>7.09</v>
      </c>
      <c r="AJ133" s="66">
        <v>5.58</v>
      </c>
      <c r="AK133" s="66">
        <v>34.26</v>
      </c>
      <c r="AL133" s="66">
        <v>1267.19</v>
      </c>
      <c r="AM133" s="66">
        <v>1303.6600000000001</v>
      </c>
      <c r="AN133" s="66">
        <v>34.520000000000003</v>
      </c>
      <c r="AO133" s="66">
        <v>34.53</v>
      </c>
      <c r="AP133" s="66">
        <v>34.53</v>
      </c>
      <c r="AQ133" s="66">
        <v>34.54</v>
      </c>
      <c r="AR133" s="66">
        <v>5.83</v>
      </c>
    </row>
    <row r="134" spans="2:44">
      <c r="B134" s="66">
        <v>9</v>
      </c>
      <c r="C134" s="67">
        <v>42710</v>
      </c>
      <c r="D134" s="66" t="s">
        <v>120</v>
      </c>
      <c r="E134" s="66" t="s">
        <v>121</v>
      </c>
      <c r="F134" s="66" t="s">
        <v>56</v>
      </c>
      <c r="G134" s="66">
        <v>0.125</v>
      </c>
      <c r="H134" s="66" t="s">
        <v>122</v>
      </c>
      <c r="I134" s="68">
        <v>2250000</v>
      </c>
      <c r="J134" s="67">
        <v>42704</v>
      </c>
      <c r="K134" s="67">
        <v>42877</v>
      </c>
      <c r="L134" s="67">
        <v>42866</v>
      </c>
      <c r="M134" s="66">
        <v>0</v>
      </c>
      <c r="N134" s="66">
        <v>0.92264999999999997</v>
      </c>
      <c r="O134" s="66">
        <v>6.25E-2</v>
      </c>
      <c r="P134" s="66"/>
      <c r="Q134" s="66">
        <v>6</v>
      </c>
      <c r="R134" s="66">
        <v>2.0699999999999998E-3</v>
      </c>
      <c r="S134" s="66">
        <v>187.72</v>
      </c>
      <c r="T134" s="66">
        <v>187.72210000000001</v>
      </c>
      <c r="U134" s="66"/>
      <c r="V134" s="66">
        <v>39.961329999999997</v>
      </c>
      <c r="W134" s="66">
        <v>-1.49</v>
      </c>
      <c r="X134" s="66">
        <v>-1.5</v>
      </c>
      <c r="Y134" s="66">
        <v>-1.48</v>
      </c>
      <c r="Z134" s="66">
        <v>-1.48</v>
      </c>
      <c r="AA134" s="66">
        <v>4223746616</v>
      </c>
      <c r="AB134" s="66">
        <v>264.88330000000002</v>
      </c>
      <c r="AC134" s="69">
        <v>42644</v>
      </c>
      <c r="AD134" s="66">
        <v>264.88330000000002</v>
      </c>
      <c r="AE134" s="67">
        <v>42689</v>
      </c>
      <c r="AF134" s="66">
        <v>1</v>
      </c>
      <c r="AG134" s="66"/>
      <c r="AH134" s="66"/>
      <c r="AI134" s="66">
        <v>0.87</v>
      </c>
      <c r="AJ134" s="66">
        <v>0.69</v>
      </c>
      <c r="AK134" s="66">
        <v>39.31</v>
      </c>
      <c r="AL134" s="66">
        <v>1561.41</v>
      </c>
      <c r="AM134" s="66">
        <v>1604.7</v>
      </c>
      <c r="AN134" s="66">
        <v>39.61</v>
      </c>
      <c r="AO134" s="66">
        <v>39.61</v>
      </c>
      <c r="AP134" s="66">
        <v>39.61</v>
      </c>
      <c r="AQ134" s="66">
        <v>39.61</v>
      </c>
      <c r="AR134" s="66">
        <v>7.96</v>
      </c>
    </row>
    <row r="135" spans="2:44">
      <c r="B135" s="66">
        <v>9</v>
      </c>
      <c r="C135" s="67">
        <v>42710</v>
      </c>
      <c r="D135" s="66" t="s">
        <v>123</v>
      </c>
      <c r="E135" s="66" t="s">
        <v>124</v>
      </c>
      <c r="F135" s="66" t="s">
        <v>56</v>
      </c>
      <c r="G135" s="66">
        <v>0.125</v>
      </c>
      <c r="H135" s="66" t="s">
        <v>125</v>
      </c>
      <c r="I135" s="68">
        <v>10953298</v>
      </c>
      <c r="J135" s="67">
        <v>42635</v>
      </c>
      <c r="K135" s="67">
        <v>42816</v>
      </c>
      <c r="L135" s="67">
        <v>42807</v>
      </c>
      <c r="M135" s="66">
        <v>0</v>
      </c>
      <c r="N135" s="66">
        <v>0.58564000000000005</v>
      </c>
      <c r="O135" s="66">
        <v>6.25E-2</v>
      </c>
      <c r="P135" s="66"/>
      <c r="Q135" s="66">
        <v>75</v>
      </c>
      <c r="R135" s="66">
        <v>2.681E-2</v>
      </c>
      <c r="S135" s="66">
        <v>193.89</v>
      </c>
      <c r="T135" s="66">
        <v>200.73400000000001</v>
      </c>
      <c r="U135" s="66"/>
      <c r="V135" s="66">
        <v>41.292819999999999</v>
      </c>
      <c r="W135" s="66">
        <v>-1.52</v>
      </c>
      <c r="X135" s="66">
        <v>-1.52</v>
      </c>
      <c r="Y135" s="66">
        <v>-1.51</v>
      </c>
      <c r="Z135" s="66">
        <v>-1.51</v>
      </c>
      <c r="AA135" s="66">
        <v>21986991100</v>
      </c>
      <c r="AB135" s="66">
        <v>255.8871</v>
      </c>
      <c r="AC135" s="69">
        <v>42644</v>
      </c>
      <c r="AD135" s="66">
        <v>264.88409999999999</v>
      </c>
      <c r="AE135" s="67">
        <v>42689</v>
      </c>
      <c r="AF135" s="66">
        <v>1.0349999999999999</v>
      </c>
      <c r="AG135" s="66"/>
      <c r="AH135" s="66"/>
      <c r="AI135" s="66">
        <v>4.53</v>
      </c>
      <c r="AJ135" s="66">
        <v>3.57</v>
      </c>
      <c r="AK135" s="66">
        <v>40.61</v>
      </c>
      <c r="AL135" s="66">
        <v>1666.46</v>
      </c>
      <c r="AM135" s="66">
        <v>1712.48</v>
      </c>
      <c r="AN135" s="66">
        <v>40.92</v>
      </c>
      <c r="AO135" s="66">
        <v>40.92</v>
      </c>
      <c r="AP135" s="66">
        <v>40.92</v>
      </c>
      <c r="AQ135" s="66">
        <v>40.92</v>
      </c>
      <c r="AR135" s="66">
        <v>8.4</v>
      </c>
    </row>
    <row r="136" spans="2:44">
      <c r="B136" s="66">
        <v>9</v>
      </c>
      <c r="C136" s="67">
        <v>42710</v>
      </c>
      <c r="D136" s="66" t="s">
        <v>126</v>
      </c>
      <c r="E136" s="66" t="s">
        <v>127</v>
      </c>
      <c r="F136" s="66" t="s">
        <v>56</v>
      </c>
      <c r="G136" s="66">
        <v>0.375</v>
      </c>
      <c r="H136" s="66" t="s">
        <v>128</v>
      </c>
      <c r="I136" s="68">
        <v>12479737</v>
      </c>
      <c r="J136" s="67">
        <v>42635</v>
      </c>
      <c r="K136" s="67">
        <v>42816</v>
      </c>
      <c r="L136" s="67">
        <v>42807</v>
      </c>
      <c r="M136" s="66">
        <v>0</v>
      </c>
      <c r="N136" s="66">
        <v>0.58564000000000005</v>
      </c>
      <c r="O136" s="66">
        <v>0.1875</v>
      </c>
      <c r="P136" s="66"/>
      <c r="Q136" s="66">
        <v>75</v>
      </c>
      <c r="R136" s="66">
        <v>8.727E-2</v>
      </c>
      <c r="S136" s="66">
        <v>224.02</v>
      </c>
      <c r="T136" s="66">
        <v>251.70650000000001</v>
      </c>
      <c r="U136" s="66"/>
      <c r="V136" s="66">
        <v>45.292819999999999</v>
      </c>
      <c r="W136" s="66">
        <v>-1.53</v>
      </c>
      <c r="X136" s="66">
        <v>-1.53</v>
      </c>
      <c r="Y136" s="66">
        <v>-1.52</v>
      </c>
      <c r="Z136" s="66">
        <v>-1.52</v>
      </c>
      <c r="AA136" s="66">
        <v>31412312853</v>
      </c>
      <c r="AB136" s="66">
        <v>235.82900000000001</v>
      </c>
      <c r="AC136" s="69">
        <v>42644</v>
      </c>
      <c r="AD136" s="66">
        <v>264.88319999999999</v>
      </c>
      <c r="AE136" s="67">
        <v>42689</v>
      </c>
      <c r="AF136" s="66">
        <v>1.123</v>
      </c>
      <c r="AG136" s="66"/>
      <c r="AH136" s="66"/>
      <c r="AI136" s="66">
        <v>6.48</v>
      </c>
      <c r="AJ136" s="66">
        <v>5.0999999999999996</v>
      </c>
      <c r="AK136" s="66">
        <v>43.11</v>
      </c>
      <c r="AL136" s="66">
        <v>1915.38</v>
      </c>
      <c r="AM136" s="66">
        <v>1966.7</v>
      </c>
      <c r="AN136" s="66">
        <v>43.44</v>
      </c>
      <c r="AO136" s="66">
        <v>43.44</v>
      </c>
      <c r="AP136" s="66">
        <v>43.44</v>
      </c>
      <c r="AQ136" s="66">
        <v>43.45</v>
      </c>
      <c r="AR136" s="66">
        <v>11.13</v>
      </c>
    </row>
    <row r="137" spans="2:44">
      <c r="B137" s="66">
        <v>9</v>
      </c>
      <c r="C137" s="67">
        <v>42710</v>
      </c>
      <c r="D137" s="66" t="s">
        <v>129</v>
      </c>
      <c r="E137" s="66" t="s">
        <v>130</v>
      </c>
      <c r="F137" s="66" t="s">
        <v>56</v>
      </c>
      <c r="G137" s="66">
        <v>0.125</v>
      </c>
      <c r="H137" s="66" t="s">
        <v>131</v>
      </c>
      <c r="I137" s="68">
        <v>5250000</v>
      </c>
      <c r="J137" s="67">
        <v>42696</v>
      </c>
      <c r="K137" s="67">
        <v>42877</v>
      </c>
      <c r="L137" s="67">
        <v>42866</v>
      </c>
      <c r="M137" s="66">
        <v>0</v>
      </c>
      <c r="N137" s="66">
        <v>0.92264999999999997</v>
      </c>
      <c r="O137" s="66">
        <v>6.25E-2</v>
      </c>
      <c r="P137" s="66"/>
      <c r="Q137" s="66">
        <v>14</v>
      </c>
      <c r="R137" s="66">
        <v>4.9199999999999999E-3</v>
      </c>
      <c r="S137" s="66">
        <v>221.78</v>
      </c>
      <c r="T137" s="66">
        <v>225.5729</v>
      </c>
      <c r="U137" s="66"/>
      <c r="V137" s="66">
        <v>48.961329999999997</v>
      </c>
      <c r="W137" s="66">
        <v>-1.54</v>
      </c>
      <c r="X137" s="66">
        <v>-1.55</v>
      </c>
      <c r="Y137" s="66">
        <v>-1.54</v>
      </c>
      <c r="Z137" s="66">
        <v>-1.54</v>
      </c>
      <c r="AA137" s="66">
        <v>11842578258</v>
      </c>
      <c r="AB137" s="66">
        <v>260.43450000000001</v>
      </c>
      <c r="AC137" s="69">
        <v>42644</v>
      </c>
      <c r="AD137" s="66">
        <v>264.8827</v>
      </c>
      <c r="AE137" s="67">
        <v>42689</v>
      </c>
      <c r="AF137" s="66">
        <v>1.0169999999999999</v>
      </c>
      <c r="AG137" s="66"/>
      <c r="AH137" s="66"/>
      <c r="AI137" s="66">
        <v>2.44</v>
      </c>
      <c r="AJ137" s="66">
        <v>1.92</v>
      </c>
      <c r="AK137" s="66">
        <v>48.08</v>
      </c>
      <c r="AL137" s="66">
        <v>2337.9699999999998</v>
      </c>
      <c r="AM137" s="66">
        <v>2398.6999999999998</v>
      </c>
      <c r="AN137" s="66">
        <v>48.46</v>
      </c>
      <c r="AO137" s="66">
        <v>48.46</v>
      </c>
      <c r="AP137" s="66">
        <v>48.46</v>
      </c>
      <c r="AQ137" s="66">
        <v>48.46</v>
      </c>
      <c r="AR137" s="66">
        <v>14.23</v>
      </c>
    </row>
    <row r="138" spans="2:44">
      <c r="B138" s="66">
        <v>9</v>
      </c>
      <c r="C138" s="67">
        <v>42710</v>
      </c>
      <c r="D138" s="66" t="s">
        <v>132</v>
      </c>
      <c r="E138" s="66" t="s">
        <v>133</v>
      </c>
      <c r="F138" s="66" t="s">
        <v>56</v>
      </c>
      <c r="G138" s="66">
        <v>0.125</v>
      </c>
      <c r="H138" s="66" t="s">
        <v>134</v>
      </c>
      <c r="I138" s="68">
        <v>12600000</v>
      </c>
      <c r="J138" s="67">
        <v>42635</v>
      </c>
      <c r="K138" s="67">
        <v>42816</v>
      </c>
      <c r="L138" s="67">
        <v>42807</v>
      </c>
      <c r="M138" s="66">
        <v>0</v>
      </c>
      <c r="N138" s="66">
        <v>0.58564000000000005</v>
      </c>
      <c r="O138" s="66">
        <v>6.25E-2</v>
      </c>
      <c r="P138" s="66"/>
      <c r="Q138" s="66">
        <v>75</v>
      </c>
      <c r="R138" s="66">
        <v>2.7470000000000001E-2</v>
      </c>
      <c r="S138" s="66">
        <v>232.85</v>
      </c>
      <c r="T138" s="66">
        <v>247.03710000000001</v>
      </c>
      <c r="U138" s="66"/>
      <c r="V138" s="66">
        <v>51.292819999999999</v>
      </c>
      <c r="W138" s="66">
        <v>-1.56</v>
      </c>
      <c r="X138" s="66">
        <v>-1.57</v>
      </c>
      <c r="Y138" s="66">
        <v>-1.56</v>
      </c>
      <c r="Z138" s="66">
        <v>-1.56</v>
      </c>
      <c r="AA138" s="66">
        <v>31126672222</v>
      </c>
      <c r="AB138" s="66">
        <v>249.7</v>
      </c>
      <c r="AC138" s="69">
        <v>42644</v>
      </c>
      <c r="AD138" s="66">
        <v>264.8843</v>
      </c>
      <c r="AE138" s="67">
        <v>42689</v>
      </c>
      <c r="AF138" s="66">
        <v>1.0609999999999999</v>
      </c>
      <c r="AG138" s="66"/>
      <c r="AH138" s="66"/>
      <c r="AI138" s="66">
        <v>6.42</v>
      </c>
      <c r="AJ138" s="66">
        <v>5.05</v>
      </c>
      <c r="AK138" s="66">
        <v>50.35</v>
      </c>
      <c r="AL138" s="66">
        <v>2564.5100000000002</v>
      </c>
      <c r="AM138" s="66">
        <v>2630.51</v>
      </c>
      <c r="AN138" s="66">
        <v>50.75</v>
      </c>
      <c r="AO138" s="66">
        <v>50.75</v>
      </c>
      <c r="AP138" s="66">
        <v>50.75</v>
      </c>
      <c r="AQ138" s="66">
        <v>50.76</v>
      </c>
      <c r="AR138" s="66">
        <v>14.63</v>
      </c>
    </row>
    <row r="139" spans="2:44">
      <c r="B139" s="66">
        <v>10</v>
      </c>
      <c r="C139" s="67">
        <v>42710</v>
      </c>
      <c r="D139" s="66" t="s">
        <v>54</v>
      </c>
      <c r="E139" s="66" t="s">
        <v>55</v>
      </c>
      <c r="F139" s="66" t="s">
        <v>56</v>
      </c>
      <c r="G139" s="66">
        <v>1.25</v>
      </c>
      <c r="H139" s="66" t="s">
        <v>57</v>
      </c>
      <c r="I139" s="68">
        <v>11845531</v>
      </c>
      <c r="J139" s="67">
        <v>42696</v>
      </c>
      <c r="K139" s="67">
        <v>42877</v>
      </c>
      <c r="L139" s="67">
        <v>42866</v>
      </c>
      <c r="M139" s="66">
        <v>0</v>
      </c>
      <c r="N139" s="66">
        <v>0.92264999999999997</v>
      </c>
      <c r="O139" s="66">
        <v>0.625</v>
      </c>
      <c r="P139" s="66"/>
      <c r="Q139" s="66">
        <v>14</v>
      </c>
      <c r="R139" s="66">
        <v>6.6100000000000006E-2</v>
      </c>
      <c r="S139" s="66">
        <v>103.88</v>
      </c>
      <c r="T139" s="66">
        <v>142.10329999999999</v>
      </c>
      <c r="U139" s="66"/>
      <c r="V139" s="66">
        <v>0.96133000000000002</v>
      </c>
      <c r="W139" s="66">
        <v>-3.09</v>
      </c>
      <c r="X139" s="66">
        <v>-3.42</v>
      </c>
      <c r="Y139" s="66">
        <v>-2.95</v>
      </c>
      <c r="Z139" s="66">
        <v>-2.74</v>
      </c>
      <c r="AA139" s="66">
        <v>16832890610</v>
      </c>
      <c r="AB139" s="66">
        <v>193.72499999999999</v>
      </c>
      <c r="AC139" s="69">
        <v>42644</v>
      </c>
      <c r="AD139" s="66">
        <v>264.88409999999999</v>
      </c>
      <c r="AE139" s="67">
        <v>42689</v>
      </c>
      <c r="AF139" s="66">
        <v>1.367</v>
      </c>
      <c r="AG139" s="66"/>
      <c r="AH139" s="66"/>
      <c r="AI139" s="66">
        <v>8.64</v>
      </c>
      <c r="AJ139" s="66">
        <v>2.73</v>
      </c>
      <c r="AK139" s="66">
        <v>0.96</v>
      </c>
      <c r="AL139" s="66">
        <v>0.92</v>
      </c>
      <c r="AM139" s="66">
        <v>1.44</v>
      </c>
      <c r="AN139" s="66">
        <v>0.97</v>
      </c>
      <c r="AO139" s="66">
        <v>0.97</v>
      </c>
      <c r="AP139" s="66">
        <v>0.97</v>
      </c>
      <c r="AQ139" s="66">
        <v>0.97</v>
      </c>
      <c r="AR139" s="66">
        <v>18.239999999999998</v>
      </c>
    </row>
    <row r="140" spans="2:44">
      <c r="B140" s="66">
        <v>10</v>
      </c>
      <c r="C140" s="67">
        <v>42710</v>
      </c>
      <c r="D140" s="66" t="s">
        <v>58</v>
      </c>
      <c r="E140" s="66" t="s">
        <v>59</v>
      </c>
      <c r="F140" s="66" t="s">
        <v>56</v>
      </c>
      <c r="G140" s="66">
        <v>0.125</v>
      </c>
      <c r="H140" s="66" t="s">
        <v>60</v>
      </c>
      <c r="I140" s="68">
        <v>8182901</v>
      </c>
      <c r="J140" s="67">
        <v>42696</v>
      </c>
      <c r="K140" s="67">
        <v>42877</v>
      </c>
      <c r="L140" s="67">
        <v>42866</v>
      </c>
      <c r="M140" s="66">
        <v>0</v>
      </c>
      <c r="N140" s="66">
        <v>0.92264999999999997</v>
      </c>
      <c r="O140" s="66">
        <v>6.25E-2</v>
      </c>
      <c r="P140" s="66"/>
      <c r="Q140" s="66">
        <v>14</v>
      </c>
      <c r="R140" s="66">
        <v>5.13E-3</v>
      </c>
      <c r="S140" s="66">
        <v>109.21</v>
      </c>
      <c r="T140" s="66">
        <v>115.807</v>
      </c>
      <c r="U140" s="66"/>
      <c r="V140" s="66">
        <v>2.9613299999999998</v>
      </c>
      <c r="W140" s="66">
        <v>-2.96</v>
      </c>
      <c r="X140" s="66">
        <v>-3.07</v>
      </c>
      <c r="Y140" s="66">
        <v>-2.91</v>
      </c>
      <c r="Z140" s="66">
        <v>-2.84</v>
      </c>
      <c r="AA140" s="66">
        <v>9476375569</v>
      </c>
      <c r="AB140" s="66">
        <v>249.8065</v>
      </c>
      <c r="AC140" s="69">
        <v>42644</v>
      </c>
      <c r="AD140" s="66">
        <v>264.88479999999998</v>
      </c>
      <c r="AE140" s="67">
        <v>42689</v>
      </c>
      <c r="AF140" s="66">
        <v>1.06</v>
      </c>
      <c r="AG140" s="66"/>
      <c r="AH140" s="66"/>
      <c r="AI140" s="66">
        <v>4.8600000000000003</v>
      </c>
      <c r="AJ140" s="66">
        <v>1.54</v>
      </c>
      <c r="AK140" s="66">
        <v>2.96</v>
      </c>
      <c r="AL140" s="66">
        <v>8.75</v>
      </c>
      <c r="AM140" s="66">
        <v>10.53</v>
      </c>
      <c r="AN140" s="66">
        <v>3</v>
      </c>
      <c r="AO140" s="66">
        <v>3</v>
      </c>
      <c r="AP140" s="66">
        <v>3</v>
      </c>
      <c r="AQ140" s="66">
        <v>3</v>
      </c>
      <c r="AR140" s="66">
        <v>18.86</v>
      </c>
    </row>
    <row r="141" spans="2:44">
      <c r="B141" s="66">
        <v>10</v>
      </c>
      <c r="C141" s="67">
        <v>42710</v>
      </c>
      <c r="D141" s="66">
        <v>908182</v>
      </c>
      <c r="E141" s="66" t="s">
        <v>61</v>
      </c>
      <c r="F141" s="66" t="s">
        <v>62</v>
      </c>
      <c r="G141" s="66">
        <v>2.5</v>
      </c>
      <c r="H141" s="66" t="s">
        <v>63</v>
      </c>
      <c r="I141" s="68">
        <v>6578995</v>
      </c>
      <c r="J141" s="67">
        <v>42659</v>
      </c>
      <c r="K141" s="67">
        <v>42841</v>
      </c>
      <c r="L141" s="67">
        <v>42830</v>
      </c>
      <c r="M141" s="66">
        <v>0</v>
      </c>
      <c r="N141" s="66">
        <v>0.71977999999999998</v>
      </c>
      <c r="O141" s="66">
        <v>1.25</v>
      </c>
      <c r="P141" s="66">
        <v>3.9834999999999998</v>
      </c>
      <c r="Q141" s="66">
        <v>51</v>
      </c>
      <c r="R141" s="66">
        <v>1.11626</v>
      </c>
      <c r="S141" s="66">
        <v>370.88</v>
      </c>
      <c r="T141" s="66">
        <v>371.99630000000002</v>
      </c>
      <c r="U141" s="66">
        <v>320.2747</v>
      </c>
      <c r="V141" s="66">
        <v>3.35989</v>
      </c>
      <c r="W141" s="66">
        <v>-2.91</v>
      </c>
      <c r="X141" s="66">
        <v>-3.65</v>
      </c>
      <c r="Y141" s="66">
        <v>-2.6</v>
      </c>
      <c r="Z141" s="66">
        <v>-2.13</v>
      </c>
      <c r="AA141" s="66">
        <v>24473615049</v>
      </c>
      <c r="AB141" s="66">
        <v>82.965800000000002</v>
      </c>
      <c r="AC141" s="69">
        <v>42644</v>
      </c>
      <c r="AD141" s="66">
        <v>264.8</v>
      </c>
      <c r="AE141" s="67">
        <v>42689</v>
      </c>
      <c r="AF141" s="66">
        <v>3.1920000000000002</v>
      </c>
      <c r="AG141" s="66">
        <v>0.33333000000000002</v>
      </c>
      <c r="AH141" s="66">
        <v>264.39999999999998</v>
      </c>
      <c r="AI141" s="66">
        <v>12.56</v>
      </c>
      <c r="AJ141" s="66">
        <v>3.97</v>
      </c>
      <c r="AK141" s="66">
        <v>3.25</v>
      </c>
      <c r="AL141" s="66">
        <v>10.77</v>
      </c>
      <c r="AM141" s="66">
        <v>12.76</v>
      </c>
      <c r="AN141" s="66">
        <v>3.28</v>
      </c>
      <c r="AO141" s="66">
        <v>3.29</v>
      </c>
      <c r="AP141" s="66">
        <v>3.29</v>
      </c>
      <c r="AQ141" s="66">
        <v>3.31</v>
      </c>
      <c r="AR141" s="66">
        <v>22.36</v>
      </c>
    </row>
    <row r="142" spans="2:44">
      <c r="B142" s="66">
        <v>10</v>
      </c>
      <c r="C142" s="67">
        <v>42710</v>
      </c>
      <c r="D142" s="66" t="s">
        <v>64</v>
      </c>
      <c r="E142" s="66" t="s">
        <v>65</v>
      </c>
      <c r="F142" s="66" t="s">
        <v>56</v>
      </c>
      <c r="G142" s="66">
        <v>1.875</v>
      </c>
      <c r="H142" s="66" t="s">
        <v>66</v>
      </c>
      <c r="I142" s="68">
        <v>15743220</v>
      </c>
      <c r="J142" s="67">
        <v>42696</v>
      </c>
      <c r="K142" s="67">
        <v>42877</v>
      </c>
      <c r="L142" s="67">
        <v>42866</v>
      </c>
      <c r="M142" s="66">
        <v>0</v>
      </c>
      <c r="N142" s="66">
        <v>0.92264999999999997</v>
      </c>
      <c r="O142" s="66">
        <v>0.9375</v>
      </c>
      <c r="P142" s="66"/>
      <c r="Q142" s="66">
        <v>14</v>
      </c>
      <c r="R142" s="66">
        <v>9.3399999999999997E-2</v>
      </c>
      <c r="S142" s="66">
        <v>126.99</v>
      </c>
      <c r="T142" s="66">
        <v>163.654</v>
      </c>
      <c r="U142" s="66"/>
      <c r="V142" s="66">
        <v>5.9613300000000002</v>
      </c>
      <c r="W142" s="66">
        <v>-2.38</v>
      </c>
      <c r="X142" s="66">
        <v>-2.44</v>
      </c>
      <c r="Y142" s="66">
        <v>-2.36</v>
      </c>
      <c r="Z142" s="66">
        <v>-2.33</v>
      </c>
      <c r="AA142" s="66">
        <v>25764405565</v>
      </c>
      <c r="AB142" s="66">
        <v>205.65809999999999</v>
      </c>
      <c r="AC142" s="69">
        <v>42644</v>
      </c>
      <c r="AD142" s="66">
        <v>264.88350000000003</v>
      </c>
      <c r="AE142" s="67">
        <v>42689</v>
      </c>
      <c r="AF142" s="66">
        <v>1.288</v>
      </c>
      <c r="AG142" s="66"/>
      <c r="AH142" s="66"/>
      <c r="AI142" s="66">
        <v>13.22</v>
      </c>
      <c r="AJ142" s="66">
        <v>4.18</v>
      </c>
      <c r="AK142" s="66">
        <v>5.71</v>
      </c>
      <c r="AL142" s="66">
        <v>33.46</v>
      </c>
      <c r="AM142" s="66">
        <v>37.17</v>
      </c>
      <c r="AN142" s="66">
        <v>5.77</v>
      </c>
      <c r="AO142" s="66">
        <v>5.77</v>
      </c>
      <c r="AP142" s="66">
        <v>5.77</v>
      </c>
      <c r="AQ142" s="66">
        <v>5.78</v>
      </c>
      <c r="AR142" s="66">
        <v>26.59</v>
      </c>
    </row>
    <row r="143" spans="2:44">
      <c r="B143" s="66">
        <v>10</v>
      </c>
      <c r="C143" s="67">
        <v>42710</v>
      </c>
      <c r="D143" s="66" t="s">
        <v>67</v>
      </c>
      <c r="E143" s="66" t="s">
        <v>68</v>
      </c>
      <c r="F143" s="66" t="s">
        <v>56</v>
      </c>
      <c r="G143" s="66">
        <v>0.125</v>
      </c>
      <c r="H143" s="66" t="s">
        <v>69</v>
      </c>
      <c r="I143" s="68">
        <v>15243857</v>
      </c>
      <c r="J143" s="67">
        <v>42635</v>
      </c>
      <c r="K143" s="67">
        <v>42816</v>
      </c>
      <c r="L143" s="67">
        <v>42807</v>
      </c>
      <c r="M143" s="66">
        <v>0</v>
      </c>
      <c r="N143" s="66">
        <v>0.58564000000000005</v>
      </c>
      <c r="O143" s="66">
        <v>6.25E-2</v>
      </c>
      <c r="P143" s="66"/>
      <c r="Q143" s="66">
        <v>75</v>
      </c>
      <c r="R143" s="66">
        <v>2.8299999999999999E-2</v>
      </c>
      <c r="S143" s="66">
        <v>116.65</v>
      </c>
      <c r="T143" s="66">
        <v>127.4883</v>
      </c>
      <c r="U143" s="66"/>
      <c r="V143" s="66">
        <v>7.2928199999999999</v>
      </c>
      <c r="W143" s="66">
        <v>-2.04</v>
      </c>
      <c r="X143" s="66">
        <v>-2.08</v>
      </c>
      <c r="Y143" s="66">
        <v>-2.02</v>
      </c>
      <c r="Z143" s="66">
        <v>-1.99</v>
      </c>
      <c r="AA143" s="66">
        <v>19434127016</v>
      </c>
      <c r="AB143" s="66">
        <v>242.4194</v>
      </c>
      <c r="AC143" s="69">
        <v>42644</v>
      </c>
      <c r="AD143" s="66">
        <v>264.88440000000003</v>
      </c>
      <c r="AE143" s="67">
        <v>42689</v>
      </c>
      <c r="AF143" s="66">
        <v>1.093</v>
      </c>
      <c r="AG143" s="66"/>
      <c r="AH143" s="66"/>
      <c r="AI143" s="66">
        <v>9.9700000000000006</v>
      </c>
      <c r="AJ143" s="66">
        <v>3.15</v>
      </c>
      <c r="AK143" s="66">
        <v>7.26</v>
      </c>
      <c r="AL143" s="66">
        <v>52.9</v>
      </c>
      <c r="AM143" s="66">
        <v>57.67</v>
      </c>
      <c r="AN143" s="66">
        <v>7.34</v>
      </c>
      <c r="AO143" s="66">
        <v>7.34</v>
      </c>
      <c r="AP143" s="66">
        <v>7.34</v>
      </c>
      <c r="AQ143" s="66">
        <v>7.34</v>
      </c>
      <c r="AR143" s="66">
        <v>33.56</v>
      </c>
    </row>
    <row r="144" spans="2:44">
      <c r="B144" s="66">
        <v>10</v>
      </c>
      <c r="C144" s="67">
        <v>42710</v>
      </c>
      <c r="D144" s="66">
        <v>898302</v>
      </c>
      <c r="E144" s="66" t="s">
        <v>70</v>
      </c>
      <c r="F144" s="66" t="s">
        <v>62</v>
      </c>
      <c r="G144" s="66">
        <v>2.5</v>
      </c>
      <c r="H144" s="66" t="s">
        <v>69</v>
      </c>
      <c r="I144" s="68">
        <v>6821210</v>
      </c>
      <c r="J144" s="67">
        <v>42568</v>
      </c>
      <c r="K144" s="67">
        <v>42752</v>
      </c>
      <c r="L144" s="67">
        <v>42741</v>
      </c>
      <c r="M144" s="66">
        <v>0</v>
      </c>
      <c r="N144" s="66">
        <v>0.22825999999999999</v>
      </c>
      <c r="O144" s="66">
        <v>1.25</v>
      </c>
      <c r="P144" s="66">
        <v>3.3544</v>
      </c>
      <c r="Q144" s="66">
        <v>142</v>
      </c>
      <c r="R144" s="66">
        <v>2.5887199999999999</v>
      </c>
      <c r="S144" s="66">
        <v>364.59</v>
      </c>
      <c r="T144" s="66">
        <v>367.17869999999999</v>
      </c>
      <c r="U144" s="66">
        <v>273.7</v>
      </c>
      <c r="V144" s="66">
        <v>7.6141300000000003</v>
      </c>
      <c r="W144" s="66">
        <v>-2.08</v>
      </c>
      <c r="X144" s="66">
        <v>-2.42</v>
      </c>
      <c r="Y144" s="66">
        <v>-1.94</v>
      </c>
      <c r="Z144" s="66">
        <v>-1.72</v>
      </c>
      <c r="AA144" s="66">
        <v>25046031685</v>
      </c>
      <c r="AB144" s="66">
        <v>97.667900000000003</v>
      </c>
      <c r="AC144" s="69">
        <v>42644</v>
      </c>
      <c r="AD144" s="66">
        <v>264.8</v>
      </c>
      <c r="AE144" s="67">
        <v>42689</v>
      </c>
      <c r="AF144" s="66">
        <v>2.7109999999999999</v>
      </c>
      <c r="AG144" s="66">
        <v>0.83333000000000002</v>
      </c>
      <c r="AH144" s="66">
        <v>262.10000000000002</v>
      </c>
      <c r="AI144" s="66">
        <v>12.85</v>
      </c>
      <c r="AJ144" s="66">
        <v>4.07</v>
      </c>
      <c r="AK144" s="66">
        <v>7.05</v>
      </c>
      <c r="AL144" s="66">
        <v>52.21</v>
      </c>
      <c r="AM144" s="66">
        <v>56.91</v>
      </c>
      <c r="AN144" s="66">
        <v>7.1</v>
      </c>
      <c r="AO144" s="66">
        <v>7.11</v>
      </c>
      <c r="AP144" s="66">
        <v>7.12</v>
      </c>
      <c r="AQ144" s="66">
        <v>7.14</v>
      </c>
      <c r="AR144" s="66">
        <v>33.5</v>
      </c>
    </row>
    <row r="145" spans="2:44">
      <c r="B145" s="66">
        <v>10</v>
      </c>
      <c r="C145" s="67">
        <v>42710</v>
      </c>
      <c r="D145" s="66" t="s">
        <v>71</v>
      </c>
      <c r="E145" s="66" t="s">
        <v>72</v>
      </c>
      <c r="F145" s="66" t="s">
        <v>56</v>
      </c>
      <c r="G145" s="66">
        <v>0.125</v>
      </c>
      <c r="H145" s="66" t="s">
        <v>73</v>
      </c>
      <c r="I145" s="68">
        <v>8204768</v>
      </c>
      <c r="J145" s="67">
        <v>42635</v>
      </c>
      <c r="K145" s="67">
        <v>42816</v>
      </c>
      <c r="L145" s="67">
        <v>42807</v>
      </c>
      <c r="M145" s="66">
        <v>0</v>
      </c>
      <c r="N145" s="66">
        <v>0.58564000000000005</v>
      </c>
      <c r="O145" s="66">
        <v>6.25E-2</v>
      </c>
      <c r="P145" s="66"/>
      <c r="Q145" s="66">
        <v>75</v>
      </c>
      <c r="R145" s="66">
        <v>2.656E-2</v>
      </c>
      <c r="S145" s="66">
        <v>119.28</v>
      </c>
      <c r="T145" s="66">
        <v>122.37439999999999</v>
      </c>
      <c r="U145" s="66"/>
      <c r="V145" s="66">
        <v>9.2928200000000007</v>
      </c>
      <c r="W145" s="66">
        <v>-1.81</v>
      </c>
      <c r="X145" s="66">
        <v>-1.85</v>
      </c>
      <c r="Y145" s="66">
        <v>-1.8</v>
      </c>
      <c r="Z145" s="66">
        <v>-1.78</v>
      </c>
      <c r="AA145" s="66">
        <v>10040539343</v>
      </c>
      <c r="AB145" s="66">
        <v>258.24189999999999</v>
      </c>
      <c r="AC145" s="69">
        <v>42644</v>
      </c>
      <c r="AD145" s="66">
        <v>264.88389999999998</v>
      </c>
      <c r="AE145" s="67">
        <v>42689</v>
      </c>
      <c r="AF145" s="66">
        <v>1.026</v>
      </c>
      <c r="AG145" s="66"/>
      <c r="AH145" s="66"/>
      <c r="AI145" s="66">
        <v>5.15</v>
      </c>
      <c r="AJ145" s="66">
        <v>1.63</v>
      </c>
      <c r="AK145" s="66">
        <v>9.25</v>
      </c>
      <c r="AL145" s="66">
        <v>85.76</v>
      </c>
      <c r="AM145" s="66">
        <v>92.02</v>
      </c>
      <c r="AN145" s="66">
        <v>9.33</v>
      </c>
      <c r="AO145" s="66">
        <v>9.33</v>
      </c>
      <c r="AP145" s="66">
        <v>9.33</v>
      </c>
      <c r="AQ145" s="66">
        <v>9.33</v>
      </c>
      <c r="AR145" s="66">
        <v>44.19</v>
      </c>
    </row>
    <row r="146" spans="2:44">
      <c r="B146" s="66">
        <v>10</v>
      </c>
      <c r="C146" s="67">
        <v>42710</v>
      </c>
      <c r="D146" s="66" t="s">
        <v>74</v>
      </c>
      <c r="E146" s="66" t="s">
        <v>75</v>
      </c>
      <c r="F146" s="66" t="s">
        <v>56</v>
      </c>
      <c r="G146" s="66">
        <v>1.25</v>
      </c>
      <c r="H146" s="66" t="s">
        <v>76</v>
      </c>
      <c r="I146" s="68">
        <v>14170199</v>
      </c>
      <c r="J146" s="67">
        <v>42696</v>
      </c>
      <c r="K146" s="67">
        <v>42877</v>
      </c>
      <c r="L146" s="67">
        <v>42866</v>
      </c>
      <c r="M146" s="66">
        <v>0</v>
      </c>
      <c r="N146" s="66">
        <v>0.92264999999999997</v>
      </c>
      <c r="O146" s="66">
        <v>0.625</v>
      </c>
      <c r="P146" s="66"/>
      <c r="Q146" s="66">
        <v>14</v>
      </c>
      <c r="R146" s="66">
        <v>6.5979999999999997E-2</v>
      </c>
      <c r="S146" s="66">
        <v>135.97999999999999</v>
      </c>
      <c r="T146" s="66">
        <v>185.66640000000001</v>
      </c>
      <c r="U146" s="66"/>
      <c r="V146" s="66">
        <v>10.96133</v>
      </c>
      <c r="W146" s="66">
        <v>-1.75</v>
      </c>
      <c r="X146" s="66">
        <v>-1.79</v>
      </c>
      <c r="Y146" s="66">
        <v>-1.74</v>
      </c>
      <c r="Z146" s="66">
        <v>-1.72</v>
      </c>
      <c r="AA146" s="66">
        <v>26309304736</v>
      </c>
      <c r="AB146" s="66">
        <v>194.0667</v>
      </c>
      <c r="AC146" s="69">
        <v>42644</v>
      </c>
      <c r="AD146" s="66">
        <v>264.88350000000003</v>
      </c>
      <c r="AE146" s="67">
        <v>42689</v>
      </c>
      <c r="AF146" s="66">
        <v>1.365</v>
      </c>
      <c r="AG146" s="66"/>
      <c r="AH146" s="66"/>
      <c r="AI146" s="66">
        <v>13.5</v>
      </c>
      <c r="AJ146" s="66">
        <v>4.2699999999999996</v>
      </c>
      <c r="AK146" s="66">
        <v>10.39</v>
      </c>
      <c r="AL146" s="66">
        <v>111.72</v>
      </c>
      <c r="AM146" s="66">
        <v>118.96</v>
      </c>
      <c r="AN146" s="66">
        <v>10.48</v>
      </c>
      <c r="AO146" s="66">
        <v>10.49</v>
      </c>
      <c r="AP146" s="66">
        <v>10.49</v>
      </c>
      <c r="AQ146" s="66">
        <v>10.49</v>
      </c>
      <c r="AR146" s="66">
        <v>55.66</v>
      </c>
    </row>
    <row r="147" spans="2:44">
      <c r="B147" s="66">
        <v>10</v>
      </c>
      <c r="C147" s="67">
        <v>42710</v>
      </c>
      <c r="D147" s="66" t="s">
        <v>77</v>
      </c>
      <c r="E147" s="66" t="s">
        <v>78</v>
      </c>
      <c r="F147" s="66" t="s">
        <v>56</v>
      </c>
      <c r="G147" s="66">
        <v>0.125</v>
      </c>
      <c r="H147" s="66" t="s">
        <v>79</v>
      </c>
      <c r="I147" s="68">
        <v>14229213</v>
      </c>
      <c r="J147" s="67">
        <v>42635</v>
      </c>
      <c r="K147" s="67">
        <v>42816</v>
      </c>
      <c r="L147" s="67">
        <v>42807</v>
      </c>
      <c r="M147" s="66">
        <v>0</v>
      </c>
      <c r="N147" s="66">
        <v>0.58564000000000005</v>
      </c>
      <c r="O147" s="66">
        <v>6.25E-2</v>
      </c>
      <c r="P147" s="66"/>
      <c r="Q147" s="66">
        <v>75</v>
      </c>
      <c r="R147" s="66">
        <v>2.8889999999999999E-2</v>
      </c>
      <c r="S147" s="66">
        <v>124.55</v>
      </c>
      <c r="T147" s="66">
        <v>138.98679999999999</v>
      </c>
      <c r="U147" s="66"/>
      <c r="V147" s="66">
        <v>12.292820000000001</v>
      </c>
      <c r="W147" s="66">
        <v>-1.7</v>
      </c>
      <c r="X147" s="66">
        <v>-1.72</v>
      </c>
      <c r="Y147" s="66">
        <v>-1.69</v>
      </c>
      <c r="Z147" s="66">
        <v>-1.67</v>
      </c>
      <c r="AA147" s="66">
        <v>19776733170</v>
      </c>
      <c r="AB147" s="66">
        <v>237.42</v>
      </c>
      <c r="AC147" s="69">
        <v>42644</v>
      </c>
      <c r="AD147" s="66">
        <v>264.88470000000001</v>
      </c>
      <c r="AE147" s="67">
        <v>42689</v>
      </c>
      <c r="AF147" s="66">
        <v>1.1160000000000001</v>
      </c>
      <c r="AG147" s="66"/>
      <c r="AH147" s="66"/>
      <c r="AI147" s="66">
        <v>10.15</v>
      </c>
      <c r="AJ147" s="66">
        <v>3.21</v>
      </c>
      <c r="AK147" s="66">
        <v>12.21</v>
      </c>
      <c r="AL147" s="66">
        <v>149.78</v>
      </c>
      <c r="AM147" s="66">
        <v>158.52000000000001</v>
      </c>
      <c r="AN147" s="66">
        <v>12.31</v>
      </c>
      <c r="AO147" s="66">
        <v>12.32</v>
      </c>
      <c r="AP147" s="66">
        <v>12.32</v>
      </c>
      <c r="AQ147" s="66">
        <v>12.32</v>
      </c>
      <c r="AR147" s="66">
        <v>57.17</v>
      </c>
    </row>
    <row r="148" spans="2:44">
      <c r="B148" s="66">
        <v>10</v>
      </c>
      <c r="C148" s="67">
        <v>42710</v>
      </c>
      <c r="D148" s="66">
        <v>893266</v>
      </c>
      <c r="E148" s="66" t="s">
        <v>80</v>
      </c>
      <c r="F148" s="66" t="s">
        <v>62</v>
      </c>
      <c r="G148" s="66">
        <v>4.125</v>
      </c>
      <c r="H148" s="66" t="s">
        <v>81</v>
      </c>
      <c r="I148" s="68">
        <v>4841239</v>
      </c>
      <c r="J148" s="67">
        <v>42573</v>
      </c>
      <c r="K148" s="67">
        <v>42757</v>
      </c>
      <c r="L148" s="67">
        <v>42747</v>
      </c>
      <c r="M148" s="66">
        <v>0</v>
      </c>
      <c r="N148" s="66">
        <v>0.25542999999999999</v>
      </c>
      <c r="O148" s="66">
        <v>2.0625</v>
      </c>
      <c r="P148" s="66">
        <v>4.0012999999999996</v>
      </c>
      <c r="Q148" s="66">
        <v>137</v>
      </c>
      <c r="R148" s="66">
        <v>2.9792299999999998</v>
      </c>
      <c r="S148" s="66">
        <v>364.07</v>
      </c>
      <c r="T148" s="66">
        <v>367.04919999999998</v>
      </c>
      <c r="U148" s="66">
        <v>198.964</v>
      </c>
      <c r="V148" s="66">
        <v>13.62772</v>
      </c>
      <c r="W148" s="66">
        <v>-1.74</v>
      </c>
      <c r="X148" s="66">
        <v>-1.96</v>
      </c>
      <c r="Y148" s="66">
        <v>-1.65</v>
      </c>
      <c r="Z148" s="66">
        <v>-1.52</v>
      </c>
      <c r="AA148" s="66">
        <v>17769730414</v>
      </c>
      <c r="AB148" s="66">
        <v>135.1</v>
      </c>
      <c r="AC148" s="69">
        <v>42644</v>
      </c>
      <c r="AD148" s="66">
        <v>264.8</v>
      </c>
      <c r="AE148" s="67">
        <v>42689</v>
      </c>
      <c r="AF148" s="66">
        <v>1.96</v>
      </c>
      <c r="AG148" s="66">
        <v>0.83333000000000002</v>
      </c>
      <c r="AH148" s="66">
        <v>262.10000000000002</v>
      </c>
      <c r="AI148" s="66">
        <v>9.1199999999999992</v>
      </c>
      <c r="AJ148" s="66">
        <v>2.88</v>
      </c>
      <c r="AK148" s="66">
        <v>11.43</v>
      </c>
      <c r="AL148" s="66">
        <v>145.57</v>
      </c>
      <c r="AM148" s="66">
        <v>153.96</v>
      </c>
      <c r="AN148" s="66">
        <v>11.49</v>
      </c>
      <c r="AO148" s="66">
        <v>11.51</v>
      </c>
      <c r="AP148" s="66">
        <v>11.53</v>
      </c>
      <c r="AQ148" s="66">
        <v>11.57</v>
      </c>
      <c r="AR148" s="66">
        <v>71.66</v>
      </c>
    </row>
  </sheetData>
  <autoFilter ref="B5:AR148" xr:uid="{00000000-0009-0000-0000-000004000000}"/>
  <mergeCells count="1">
    <mergeCell ref="B2:J2"/>
  </mergeCells>
  <pageMargins left="0.7" right="0.7" top="0.75" bottom="0.75" header="0.3" footer="0.3"/>
  <headerFooter>
    <oddHeader>&amp;R&amp;"Calibri"&amp;10&amp;K000000 CORPORATE&amp;1#_x000D_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8E45-7FA4-497C-B50E-692FC5E83E87}">
  <dimension ref="B1:AF15"/>
  <sheetViews>
    <sheetView zoomScale="130" zoomScaleNormal="130" workbookViewId="0"/>
  </sheetViews>
  <sheetFormatPr defaultRowHeight="14.25"/>
  <cols>
    <col min="1" max="1" width="1" style="19" customWidth="1"/>
    <col min="2" max="2" width="6.875" style="19" customWidth="1"/>
    <col min="3" max="3" width="5.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8.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1.875" style="19" bestFit="1" customWidth="1"/>
    <col min="22" max="22" width="12.125" style="19" bestFit="1" customWidth="1"/>
    <col min="23" max="23" width="9.875" style="19" bestFit="1" customWidth="1"/>
    <col min="24" max="24" width="17.625" style="19" bestFit="1" customWidth="1"/>
    <col min="25" max="25" width="25.125" style="19" bestFit="1" customWidth="1"/>
    <col min="26" max="32" width="25.125" style="19" customWidth="1"/>
    <col min="33" max="16384" width="9" style="19"/>
  </cols>
  <sheetData>
    <row r="1" spans="2:32" ht="99" customHeight="1"/>
    <row r="2" spans="2:32" ht="130.5" customHeight="1">
      <c r="B2" s="83" t="s">
        <v>162</v>
      </c>
      <c r="C2" s="83"/>
      <c r="D2" s="83"/>
      <c r="E2" s="83"/>
      <c r="F2" s="83"/>
      <c r="G2" s="83"/>
      <c r="H2" s="83"/>
      <c r="I2" s="83"/>
      <c r="J2" s="83"/>
    </row>
    <row r="3" spans="2:32" s="18" customFormat="1" ht="36" customHeight="1">
      <c r="B3" s="28"/>
      <c r="N3" s="26"/>
    </row>
    <row r="5" spans="2:32" s="27" customFormat="1">
      <c r="B5" s="64" t="s">
        <v>163</v>
      </c>
      <c r="C5" s="64" t="s">
        <v>25</v>
      </c>
      <c r="D5" s="64" t="s">
        <v>164</v>
      </c>
      <c r="E5" s="64" t="s">
        <v>165</v>
      </c>
      <c r="F5" s="64" t="s">
        <v>41</v>
      </c>
      <c r="G5" s="64" t="s">
        <v>166</v>
      </c>
      <c r="H5" s="64" t="s">
        <v>167</v>
      </c>
      <c r="I5" s="64" t="s">
        <v>168</v>
      </c>
      <c r="J5" s="64" t="s">
        <v>169</v>
      </c>
      <c r="K5" s="64" t="s">
        <v>170</v>
      </c>
      <c r="L5" s="64" t="s">
        <v>171</v>
      </c>
      <c r="M5" s="64" t="s">
        <v>172</v>
      </c>
      <c r="N5" s="65" t="s">
        <v>32</v>
      </c>
      <c r="O5" s="64" t="s">
        <v>173</v>
      </c>
      <c r="P5" s="64" t="s">
        <v>174</v>
      </c>
      <c r="Q5" s="64" t="s">
        <v>175</v>
      </c>
      <c r="R5" s="64" t="s">
        <v>176</v>
      </c>
      <c r="S5" s="64" t="s">
        <v>177</v>
      </c>
      <c r="T5" s="64" t="s">
        <v>178</v>
      </c>
      <c r="U5" s="64" t="s">
        <v>179</v>
      </c>
      <c r="V5" s="64" t="s">
        <v>180</v>
      </c>
      <c r="W5" s="64" t="s">
        <v>181</v>
      </c>
      <c r="X5" s="64" t="s">
        <v>182</v>
      </c>
      <c r="Y5" s="64" t="s">
        <v>183</v>
      </c>
      <c r="Z5" s="64" t="s">
        <v>184</v>
      </c>
      <c r="AA5" s="64" t="s">
        <v>185</v>
      </c>
      <c r="AB5" s="64" t="s">
        <v>186</v>
      </c>
      <c r="AC5" s="64" t="s">
        <v>187</v>
      </c>
      <c r="AD5" s="64" t="s">
        <v>188</v>
      </c>
      <c r="AE5" s="64" t="s">
        <v>189</v>
      </c>
      <c r="AF5" s="64" t="s">
        <v>190</v>
      </c>
    </row>
    <row r="6" spans="2:32">
      <c r="B6" s="44" t="s">
        <v>191</v>
      </c>
      <c r="C6" s="44">
        <v>1</v>
      </c>
      <c r="D6" s="44">
        <v>28</v>
      </c>
      <c r="E6" s="44">
        <v>621.04</v>
      </c>
      <c r="F6" s="44">
        <v>0.66796999999999995</v>
      </c>
      <c r="G6" s="44">
        <v>0</v>
      </c>
      <c r="H6" s="54">
        <v>662596599.79999995</v>
      </c>
      <c r="I6" s="46">
        <v>616048332012</v>
      </c>
      <c r="J6" s="54">
        <v>991955087</v>
      </c>
      <c r="K6" s="44">
        <v>0</v>
      </c>
      <c r="L6" s="44">
        <v>4.4000000000000004</v>
      </c>
      <c r="M6" s="44">
        <v>180.419476</v>
      </c>
      <c r="N6" s="54">
        <v>303292012000</v>
      </c>
      <c r="O6" s="44">
        <v>203.12053</v>
      </c>
      <c r="P6" s="44">
        <v>-1.54</v>
      </c>
      <c r="Q6" s="44">
        <v>-1.57</v>
      </c>
      <c r="R6" s="44">
        <v>-1.6</v>
      </c>
      <c r="S6" s="44">
        <v>-1.56</v>
      </c>
      <c r="T6" s="44">
        <v>4678.34</v>
      </c>
      <c r="U6" s="44">
        <v>22.95</v>
      </c>
      <c r="V6" s="44">
        <v>23.13</v>
      </c>
      <c r="W6" s="45">
        <v>738.59</v>
      </c>
      <c r="X6" s="44">
        <v>726.49</v>
      </c>
      <c r="Y6" s="44">
        <v>749.3</v>
      </c>
      <c r="Z6" s="44">
        <v>762.01</v>
      </c>
      <c r="AA6" s="44">
        <v>-1.55</v>
      </c>
      <c r="AB6" s="44">
        <v>-1.56</v>
      </c>
      <c r="AC6" s="44">
        <v>-1.57</v>
      </c>
      <c r="AD6" s="44">
        <v>-1.6</v>
      </c>
      <c r="AE6" s="44">
        <v>22.67</v>
      </c>
      <c r="AF6" s="44">
        <v>22.85</v>
      </c>
    </row>
    <row r="7" spans="2:32">
      <c r="B7" s="44" t="s">
        <v>192</v>
      </c>
      <c r="C7" s="44">
        <v>2</v>
      </c>
      <c r="D7" s="44">
        <v>3</v>
      </c>
      <c r="E7" s="44">
        <v>313.51</v>
      </c>
      <c r="F7" s="44">
        <v>0.50429999999999997</v>
      </c>
      <c r="G7" s="44">
        <v>0</v>
      </c>
      <c r="H7" s="54">
        <v>81687716.010000005</v>
      </c>
      <c r="I7" s="46">
        <v>50782881229</v>
      </c>
      <c r="J7" s="54">
        <v>161982981</v>
      </c>
      <c r="K7" s="44">
        <v>0</v>
      </c>
      <c r="L7" s="44">
        <v>6.33</v>
      </c>
      <c r="M7" s="44">
        <v>167.75464099999999</v>
      </c>
      <c r="N7" s="54">
        <v>26607427000</v>
      </c>
      <c r="O7" s="44">
        <v>190.85980000000001</v>
      </c>
      <c r="P7" s="44">
        <v>-2.37</v>
      </c>
      <c r="Q7" s="44">
        <v>-2.94</v>
      </c>
      <c r="R7" s="44">
        <v>-3.48</v>
      </c>
      <c r="S7" s="44">
        <v>-2.72</v>
      </c>
      <c r="T7" s="44">
        <v>2444.35</v>
      </c>
      <c r="U7" s="44">
        <v>2.4300000000000002</v>
      </c>
      <c r="V7" s="44">
        <v>2.4700000000000002</v>
      </c>
      <c r="W7" s="45">
        <v>7.13</v>
      </c>
      <c r="X7" s="44">
        <v>7.13</v>
      </c>
      <c r="Y7" s="44">
        <v>8.59</v>
      </c>
      <c r="Z7" s="44">
        <v>8.6</v>
      </c>
      <c r="AA7" s="44">
        <v>-2.37</v>
      </c>
      <c r="AB7" s="44">
        <v>-2.72</v>
      </c>
      <c r="AC7" s="44">
        <v>-2.94</v>
      </c>
      <c r="AD7" s="44">
        <v>-3.48</v>
      </c>
      <c r="AE7" s="44">
        <v>2.4300000000000002</v>
      </c>
      <c r="AF7" s="44">
        <v>2.4700000000000002</v>
      </c>
    </row>
    <row r="8" spans="2:32">
      <c r="B8" s="44" t="s">
        <v>193</v>
      </c>
      <c r="C8" s="44">
        <v>3</v>
      </c>
      <c r="D8" s="44">
        <v>25</v>
      </c>
      <c r="E8" s="44">
        <v>684.47</v>
      </c>
      <c r="F8" s="44">
        <v>0.70340999999999998</v>
      </c>
      <c r="G8" s="44">
        <v>0</v>
      </c>
      <c r="H8" s="54">
        <v>580908883.79999995</v>
      </c>
      <c r="I8" s="46">
        <v>565265450783</v>
      </c>
      <c r="J8" s="54">
        <v>825842586</v>
      </c>
      <c r="K8" s="44">
        <v>0</v>
      </c>
      <c r="L8" s="44">
        <v>3.77</v>
      </c>
      <c r="M8" s="44">
        <v>167.250541</v>
      </c>
      <c r="N8" s="54">
        <v>276684585000</v>
      </c>
      <c r="O8" s="44">
        <v>204.29957999999999</v>
      </c>
      <c r="P8" s="44">
        <v>-1.54</v>
      </c>
      <c r="Q8" s="44">
        <v>-1.56</v>
      </c>
      <c r="R8" s="44">
        <v>-1.58</v>
      </c>
      <c r="S8" s="44">
        <v>-1.55</v>
      </c>
      <c r="T8" s="44">
        <v>5082.42</v>
      </c>
      <c r="U8" s="44">
        <v>24.7</v>
      </c>
      <c r="V8" s="44">
        <v>24.9</v>
      </c>
      <c r="W8" s="45">
        <v>800.73</v>
      </c>
      <c r="X8" s="44">
        <v>791.12</v>
      </c>
      <c r="Y8" s="44">
        <v>815.84</v>
      </c>
      <c r="Z8" s="44">
        <v>825.93</v>
      </c>
      <c r="AA8" s="44">
        <v>-1.54</v>
      </c>
      <c r="AB8" s="44">
        <v>-1.55</v>
      </c>
      <c r="AC8" s="44">
        <v>-1.56</v>
      </c>
      <c r="AD8" s="44">
        <v>-1.59</v>
      </c>
      <c r="AE8" s="44">
        <v>24.49</v>
      </c>
      <c r="AF8" s="44">
        <v>24.68</v>
      </c>
    </row>
    <row r="9" spans="2:32">
      <c r="B9" s="44" t="s">
        <v>194</v>
      </c>
      <c r="C9" s="44">
        <v>4</v>
      </c>
      <c r="D9" s="44">
        <v>7</v>
      </c>
      <c r="E9" s="44">
        <v>472.41</v>
      </c>
      <c r="F9" s="44">
        <v>1.1650400000000001</v>
      </c>
      <c r="G9" s="44">
        <v>0</v>
      </c>
      <c r="H9" s="54">
        <v>355471787.60000002</v>
      </c>
      <c r="I9" s="46">
        <v>144140871929</v>
      </c>
      <c r="J9" s="54">
        <v>305115769</v>
      </c>
      <c r="K9" s="44">
        <v>0</v>
      </c>
      <c r="L9" s="44">
        <v>5.04</v>
      </c>
      <c r="M9" s="44">
        <v>170.66207199999999</v>
      </c>
      <c r="N9" s="54">
        <v>79253706000</v>
      </c>
      <c r="O9" s="44">
        <v>181.87271999999999</v>
      </c>
      <c r="P9" s="44">
        <v>-1.78</v>
      </c>
      <c r="Q9" s="44">
        <v>-1.89</v>
      </c>
      <c r="R9" s="44">
        <v>-2</v>
      </c>
      <c r="S9" s="44">
        <v>-1.85</v>
      </c>
      <c r="T9" s="44">
        <v>3630.51</v>
      </c>
      <c r="U9" s="44">
        <v>8.9</v>
      </c>
      <c r="V9" s="44">
        <v>8.98</v>
      </c>
      <c r="W9" s="45">
        <v>87.9</v>
      </c>
      <c r="X9" s="44">
        <v>87.05</v>
      </c>
      <c r="Y9" s="44">
        <v>93.19</v>
      </c>
      <c r="Z9" s="44">
        <v>94.12</v>
      </c>
      <c r="AA9" s="44">
        <v>-1.78</v>
      </c>
      <c r="AB9" s="44">
        <v>-1.85</v>
      </c>
      <c r="AC9" s="44">
        <v>-1.9</v>
      </c>
      <c r="AD9" s="44">
        <v>-2</v>
      </c>
      <c r="AE9" s="44">
        <v>8.85</v>
      </c>
      <c r="AF9" s="44">
        <v>8.93</v>
      </c>
    </row>
    <row r="10" spans="2:32">
      <c r="B10" s="44" t="s">
        <v>195</v>
      </c>
      <c r="C10" s="44">
        <v>5</v>
      </c>
      <c r="D10" s="44">
        <v>18</v>
      </c>
      <c r="E10" s="44">
        <v>871.13</v>
      </c>
      <c r="F10" s="44">
        <v>0.46633000000000002</v>
      </c>
      <c r="G10" s="44">
        <v>0</v>
      </c>
      <c r="H10" s="54">
        <v>225437096.19999999</v>
      </c>
      <c r="I10" s="46">
        <v>421124578854</v>
      </c>
      <c r="J10" s="54">
        <v>483426007</v>
      </c>
      <c r="K10" s="44">
        <v>0</v>
      </c>
      <c r="L10" s="44">
        <v>3.22</v>
      </c>
      <c r="M10" s="44">
        <v>168.041965</v>
      </c>
      <c r="N10" s="54">
        <v>197430879000</v>
      </c>
      <c r="O10" s="44">
        <v>213.30229</v>
      </c>
      <c r="P10" s="44">
        <v>-1.51</v>
      </c>
      <c r="Q10" s="44">
        <v>-1.53</v>
      </c>
      <c r="R10" s="44">
        <v>-1.54</v>
      </c>
      <c r="S10" s="44">
        <v>-1.52</v>
      </c>
      <c r="T10" s="44">
        <v>6336.56</v>
      </c>
      <c r="U10" s="44">
        <v>29.87</v>
      </c>
      <c r="V10" s="44">
        <v>30.1</v>
      </c>
      <c r="W10" s="45">
        <v>1032.54</v>
      </c>
      <c r="X10" s="44">
        <v>1032.0999999999999</v>
      </c>
      <c r="Y10" s="44">
        <v>1063.19</v>
      </c>
      <c r="Z10" s="44">
        <v>1063.67</v>
      </c>
      <c r="AA10" s="44">
        <v>-1.51</v>
      </c>
      <c r="AB10" s="44">
        <v>-1.52</v>
      </c>
      <c r="AC10" s="44">
        <v>-1.53</v>
      </c>
      <c r="AD10" s="44">
        <v>-1.54</v>
      </c>
      <c r="AE10" s="44">
        <v>29.84</v>
      </c>
      <c r="AF10" s="44">
        <v>30.07</v>
      </c>
    </row>
    <row r="11" spans="2:32">
      <c r="B11" s="44" t="s">
        <v>196</v>
      </c>
      <c r="C11" s="44">
        <v>6</v>
      </c>
      <c r="D11" s="44">
        <v>6</v>
      </c>
      <c r="E11" s="44">
        <v>675.88</v>
      </c>
      <c r="F11" s="44">
        <v>0.81603000000000003</v>
      </c>
      <c r="G11" s="44">
        <v>0</v>
      </c>
      <c r="H11" s="54">
        <v>162847300.69999999</v>
      </c>
      <c r="I11" s="46">
        <v>134878894845</v>
      </c>
      <c r="J11" s="54">
        <v>199559498</v>
      </c>
      <c r="K11" s="44">
        <v>0</v>
      </c>
      <c r="L11" s="44">
        <v>4.5999999999999996</v>
      </c>
      <c r="M11" s="44">
        <v>182.822484</v>
      </c>
      <c r="N11" s="54">
        <v>68030049000</v>
      </c>
      <c r="O11" s="44">
        <v>198.2637</v>
      </c>
      <c r="P11" s="44">
        <v>-1.55</v>
      </c>
      <c r="Q11" s="44">
        <v>-1.59</v>
      </c>
      <c r="R11" s="44">
        <v>-1.63</v>
      </c>
      <c r="S11" s="44">
        <v>-1.57</v>
      </c>
      <c r="T11" s="44">
        <v>5119.21</v>
      </c>
      <c r="U11" s="44">
        <v>18.010000000000002</v>
      </c>
      <c r="V11" s="44">
        <v>18.149999999999999</v>
      </c>
      <c r="W11" s="45">
        <v>345.71</v>
      </c>
      <c r="X11" s="44">
        <v>345.11</v>
      </c>
      <c r="Y11" s="44">
        <v>359.78</v>
      </c>
      <c r="Z11" s="44">
        <v>360.42</v>
      </c>
      <c r="AA11" s="44">
        <v>-1.55</v>
      </c>
      <c r="AB11" s="44">
        <v>-1.57</v>
      </c>
      <c r="AC11" s="44">
        <v>-1.59</v>
      </c>
      <c r="AD11" s="44">
        <v>-1.63</v>
      </c>
      <c r="AE11" s="44">
        <v>17.989999999999998</v>
      </c>
      <c r="AF11" s="44">
        <v>18.13</v>
      </c>
    </row>
    <row r="12" spans="2:32">
      <c r="B12" s="44" t="s">
        <v>197</v>
      </c>
      <c r="C12" s="44">
        <v>7</v>
      </c>
      <c r="D12" s="44">
        <v>13</v>
      </c>
      <c r="E12" s="44">
        <v>555.97</v>
      </c>
      <c r="F12" s="44">
        <v>1.0327900000000001</v>
      </c>
      <c r="G12" s="44">
        <v>0</v>
      </c>
      <c r="H12" s="54">
        <v>518319088.19999999</v>
      </c>
      <c r="I12" s="46">
        <v>279019766774</v>
      </c>
      <c r="J12" s="54">
        <v>501860988</v>
      </c>
      <c r="K12" s="44">
        <v>0</v>
      </c>
      <c r="L12" s="44">
        <v>4.8899999999999997</v>
      </c>
      <c r="M12" s="44">
        <v>176.62383700000001</v>
      </c>
      <c r="N12" s="54">
        <v>147283755000</v>
      </c>
      <c r="O12" s="44">
        <v>189.44368</v>
      </c>
      <c r="P12" s="44">
        <v>-1.63</v>
      </c>
      <c r="Q12" s="44">
        <v>-1.69</v>
      </c>
      <c r="R12" s="44">
        <v>-1.75</v>
      </c>
      <c r="S12" s="44">
        <v>-1.67</v>
      </c>
      <c r="T12" s="44">
        <v>4244.79</v>
      </c>
      <c r="U12" s="44">
        <v>13.39</v>
      </c>
      <c r="V12" s="44">
        <v>13.5</v>
      </c>
      <c r="W12" s="45">
        <v>215.08</v>
      </c>
      <c r="X12" s="44">
        <v>211.8</v>
      </c>
      <c r="Y12" s="44">
        <v>222.06</v>
      </c>
      <c r="Z12" s="44">
        <v>225.57</v>
      </c>
      <c r="AA12" s="44">
        <v>-1.63</v>
      </c>
      <c r="AB12" s="44">
        <v>-1.67</v>
      </c>
      <c r="AC12" s="44">
        <v>-1.69</v>
      </c>
      <c r="AD12" s="44">
        <v>-1.76</v>
      </c>
      <c r="AE12" s="44">
        <v>13.27</v>
      </c>
      <c r="AF12" s="44">
        <v>13.38</v>
      </c>
    </row>
    <row r="13" spans="2:32">
      <c r="B13" s="44" t="s">
        <v>198</v>
      </c>
      <c r="C13" s="44">
        <v>8</v>
      </c>
      <c r="D13" s="44">
        <v>12</v>
      </c>
      <c r="E13" s="44">
        <v>1060.31</v>
      </c>
      <c r="F13" s="44">
        <v>0.23183999999999999</v>
      </c>
      <c r="G13" s="44">
        <v>0</v>
      </c>
      <c r="H13" s="54">
        <v>62589795.530000001</v>
      </c>
      <c r="I13" s="46">
        <v>286245684009</v>
      </c>
      <c r="J13" s="54">
        <v>269964808</v>
      </c>
      <c r="K13" s="44">
        <v>0</v>
      </c>
      <c r="L13" s="44">
        <v>2.33</v>
      </c>
      <c r="M13" s="44">
        <v>152.99974800000001</v>
      </c>
      <c r="N13" s="54">
        <v>129400830000</v>
      </c>
      <c r="O13" s="44">
        <v>221.20854</v>
      </c>
      <c r="P13" s="44">
        <v>-1.5</v>
      </c>
      <c r="Q13" s="44">
        <v>-1.51</v>
      </c>
      <c r="R13" s="44">
        <v>-1.52</v>
      </c>
      <c r="S13" s="44">
        <v>-1.51</v>
      </c>
      <c r="T13" s="44">
        <v>7399.24</v>
      </c>
      <c r="U13" s="44">
        <v>35.36</v>
      </c>
      <c r="V13" s="44">
        <v>35.630000000000003</v>
      </c>
      <c r="W13" s="45">
        <v>1350.38</v>
      </c>
      <c r="X13" s="44">
        <v>1355.81</v>
      </c>
      <c r="Y13" s="44">
        <v>1394.63</v>
      </c>
      <c r="Z13" s="44">
        <v>1389.01</v>
      </c>
      <c r="AA13" s="44">
        <v>-1.51</v>
      </c>
      <c r="AB13" s="44">
        <v>-1.51</v>
      </c>
      <c r="AC13" s="44">
        <v>-1.51</v>
      </c>
      <c r="AD13" s="44">
        <v>-1.52</v>
      </c>
      <c r="AE13" s="44">
        <v>35.43</v>
      </c>
      <c r="AF13" s="44">
        <v>35.700000000000003</v>
      </c>
    </row>
    <row r="14" spans="2:32">
      <c r="B14" s="44" t="s">
        <v>199</v>
      </c>
      <c r="C14" s="44">
        <v>9</v>
      </c>
      <c r="D14" s="44">
        <v>21</v>
      </c>
      <c r="E14" s="44">
        <v>808.84</v>
      </c>
      <c r="F14" s="44">
        <v>0.63897999999999999</v>
      </c>
      <c r="G14" s="44">
        <v>0</v>
      </c>
      <c r="H14" s="54">
        <v>383129974.80000001</v>
      </c>
      <c r="I14" s="46">
        <v>484980347174</v>
      </c>
      <c r="J14" s="54">
        <v>599597554</v>
      </c>
      <c r="K14" s="44">
        <v>0</v>
      </c>
      <c r="L14" s="44">
        <v>3.69</v>
      </c>
      <c r="M14" s="44">
        <v>171.198542</v>
      </c>
      <c r="N14" s="54">
        <v>230671530000</v>
      </c>
      <c r="O14" s="44">
        <v>210.24716000000001</v>
      </c>
      <c r="P14" s="44">
        <v>-1.52</v>
      </c>
      <c r="Q14" s="44">
        <v>-1.54</v>
      </c>
      <c r="R14" s="44">
        <v>-1.56</v>
      </c>
      <c r="S14" s="44">
        <v>-1.53</v>
      </c>
      <c r="T14" s="44">
        <v>5948.11</v>
      </c>
      <c r="U14" s="44">
        <v>27.48</v>
      </c>
      <c r="V14" s="44">
        <v>27.69</v>
      </c>
      <c r="W14" s="45">
        <v>917.45</v>
      </c>
      <c r="X14" s="44">
        <v>913.71</v>
      </c>
      <c r="Y14" s="44">
        <v>941.76</v>
      </c>
      <c r="Z14" s="44">
        <v>945.69</v>
      </c>
      <c r="AA14" s="44">
        <v>-1.52</v>
      </c>
      <c r="AB14" s="44">
        <v>-1.53</v>
      </c>
      <c r="AC14" s="44">
        <v>-1.54</v>
      </c>
      <c r="AD14" s="44">
        <v>-1.56</v>
      </c>
      <c r="AE14" s="44">
        <v>27.39</v>
      </c>
      <c r="AF14" s="44">
        <v>27.61</v>
      </c>
    </row>
    <row r="15" spans="2:32">
      <c r="B15" s="44" t="s">
        <v>200</v>
      </c>
      <c r="C15" s="44">
        <v>10</v>
      </c>
      <c r="D15" s="44">
        <v>10</v>
      </c>
      <c r="E15" s="44">
        <v>133.36000000000001</v>
      </c>
      <c r="F15" s="44">
        <v>0.29908000000000001</v>
      </c>
      <c r="G15" s="44">
        <v>0</v>
      </c>
      <c r="H15" s="54">
        <v>437159503.60000002</v>
      </c>
      <c r="I15" s="46">
        <v>194923753158</v>
      </c>
      <c r="J15" s="54">
        <v>1461663652</v>
      </c>
      <c r="K15" s="44">
        <v>0</v>
      </c>
      <c r="L15" s="44">
        <v>1.81</v>
      </c>
      <c r="M15" s="44">
        <v>16.517612</v>
      </c>
      <c r="N15" s="54">
        <v>105861133000</v>
      </c>
      <c r="O15" s="44">
        <v>184.13156000000001</v>
      </c>
      <c r="P15" s="44">
        <v>-1.83</v>
      </c>
      <c r="Q15" s="44">
        <v>-1.98</v>
      </c>
      <c r="R15" s="44">
        <v>-2.13</v>
      </c>
      <c r="S15" s="44">
        <v>-1.92</v>
      </c>
      <c r="T15" s="44">
        <v>1537.91</v>
      </c>
      <c r="U15" s="44">
        <v>7.25</v>
      </c>
      <c r="V15" s="44">
        <v>7.33</v>
      </c>
      <c r="W15" s="45">
        <v>67.44</v>
      </c>
      <c r="X15" s="44">
        <v>66.23</v>
      </c>
      <c r="Y15" s="44">
        <v>71.150000000000006</v>
      </c>
      <c r="Z15" s="44">
        <v>72.489999999999995</v>
      </c>
      <c r="AA15" s="44">
        <v>-1.83</v>
      </c>
      <c r="AB15" s="44">
        <v>-1.93</v>
      </c>
      <c r="AC15" s="44">
        <v>-1.99</v>
      </c>
      <c r="AD15" s="44">
        <v>-2.13</v>
      </c>
      <c r="AE15" s="44">
        <v>7.18</v>
      </c>
      <c r="AF15" s="44">
        <v>7.25</v>
      </c>
    </row>
  </sheetData>
  <mergeCells count="1">
    <mergeCell ref="B2:J2"/>
  </mergeCells>
  <pageMargins left="0.7" right="0.7" top="0.75" bottom="0.75" header="0.3" footer="0.3"/>
  <headerFooter>
    <oddHeader>&amp;R&amp;"Calibri"&amp;10&amp;K000000 CORPORATE&amp;1#_x000D_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B792-C165-440A-A93F-852B17A33218}">
  <dimension ref="B1:AF15"/>
  <sheetViews>
    <sheetView zoomScale="130" zoomScaleNormal="130" workbookViewId="0">
      <selection activeCell="B2" sqref="B2:J2"/>
    </sheetView>
  </sheetViews>
  <sheetFormatPr defaultRowHeight="14.25"/>
  <cols>
    <col min="1" max="1" width="1" style="19" customWidth="1"/>
    <col min="2" max="2" width="6.875" style="19" customWidth="1"/>
    <col min="3" max="3" width="5.875" style="19" bestFit="1" customWidth="1"/>
    <col min="4" max="4" width="10.25" style="19" bestFit="1" customWidth="1"/>
    <col min="5" max="5" width="16" style="19" bestFit="1" customWidth="1"/>
    <col min="6" max="6" width="10.75" style="19" bestFit="1" customWidth="1"/>
    <col min="7" max="7" width="7.875" style="19" bestFit="1" customWidth="1"/>
    <col min="8" max="8" width="16.375" style="19" bestFit="1" customWidth="1"/>
    <col min="9" max="9" width="15.875" style="19" bestFit="1" customWidth="1"/>
    <col min="10" max="10" width="24.875" style="19" bestFit="1" customWidth="1"/>
    <col min="11" max="11" width="25.25" style="19" bestFit="1" customWidth="1"/>
    <col min="12" max="12" width="10.125" style="19" bestFit="1" customWidth="1"/>
    <col min="13" max="13" width="8.125" style="19" bestFit="1" customWidth="1"/>
    <col min="14" max="14" width="18.25" style="19" bestFit="1" customWidth="1"/>
    <col min="15" max="15" width="8.5" style="19" bestFit="1" customWidth="1"/>
    <col min="16" max="16" width="11.125" style="19" bestFit="1" customWidth="1"/>
    <col min="17" max="17" width="16.625" style="19" bestFit="1" customWidth="1"/>
    <col min="18" max="18" width="16.25" style="19" bestFit="1" customWidth="1"/>
    <col min="19" max="19" width="8.875" style="19" bestFit="1" customWidth="1"/>
    <col min="20" max="20" width="21.75" style="19" bestFit="1" customWidth="1"/>
    <col min="21" max="21" width="11.875" style="19" bestFit="1" customWidth="1"/>
    <col min="22" max="22" width="12.125" style="19" bestFit="1" customWidth="1"/>
    <col min="23" max="23" width="9.875" style="19" bestFit="1" customWidth="1"/>
    <col min="24" max="24" width="17.625" style="19" bestFit="1" customWidth="1"/>
    <col min="25" max="31" width="17.625" style="19" customWidth="1"/>
    <col min="32" max="32" width="25.125" style="19" bestFit="1" customWidth="1"/>
    <col min="33" max="16384" width="9" style="19"/>
  </cols>
  <sheetData>
    <row r="1" spans="2:32" ht="99" customHeight="1"/>
    <row r="2" spans="2:32" ht="130.5" customHeight="1">
      <c r="B2" s="83" t="s">
        <v>162</v>
      </c>
      <c r="C2" s="85"/>
      <c r="D2" s="85"/>
      <c r="E2" s="85"/>
      <c r="F2" s="85"/>
      <c r="G2" s="85"/>
      <c r="H2" s="85"/>
      <c r="I2" s="85"/>
      <c r="J2" s="85"/>
    </row>
    <row r="3" spans="2:32" s="18" customFormat="1" ht="36" customHeight="1">
      <c r="B3" s="28"/>
      <c r="N3" s="26"/>
    </row>
    <row r="5" spans="2:32" s="27" customFormat="1">
      <c r="B5" s="61" t="s">
        <v>163</v>
      </c>
      <c r="C5" s="61" t="s">
        <v>25</v>
      </c>
      <c r="D5" s="61" t="s">
        <v>164</v>
      </c>
      <c r="E5" s="61" t="s">
        <v>165</v>
      </c>
      <c r="F5" s="61" t="s">
        <v>41</v>
      </c>
      <c r="G5" s="61" t="s">
        <v>166</v>
      </c>
      <c r="H5" s="61" t="s">
        <v>167</v>
      </c>
      <c r="I5" s="61" t="s">
        <v>168</v>
      </c>
      <c r="J5" s="61" t="s">
        <v>169</v>
      </c>
      <c r="K5" s="61" t="s">
        <v>170</v>
      </c>
      <c r="L5" s="61" t="s">
        <v>171</v>
      </c>
      <c r="M5" s="61" t="s">
        <v>172</v>
      </c>
      <c r="N5" s="62" t="s">
        <v>32</v>
      </c>
      <c r="O5" s="61" t="s">
        <v>173</v>
      </c>
      <c r="P5" s="61" t="s">
        <v>174</v>
      </c>
      <c r="Q5" s="61" t="s">
        <v>175</v>
      </c>
      <c r="R5" s="61" t="s">
        <v>176</v>
      </c>
      <c r="S5" s="61" t="s">
        <v>177</v>
      </c>
      <c r="T5" s="61" t="s">
        <v>178</v>
      </c>
      <c r="U5" s="61" t="s">
        <v>179</v>
      </c>
      <c r="V5" s="61" t="s">
        <v>180</v>
      </c>
      <c r="W5" s="61" t="s">
        <v>181</v>
      </c>
      <c r="X5" s="61" t="s">
        <v>182</v>
      </c>
      <c r="Y5" s="61" t="s">
        <v>183</v>
      </c>
      <c r="Z5" s="61" t="s">
        <v>184</v>
      </c>
      <c r="AA5" s="61" t="s">
        <v>185</v>
      </c>
      <c r="AB5" s="61" t="s">
        <v>186</v>
      </c>
      <c r="AC5" s="61" t="s">
        <v>187</v>
      </c>
      <c r="AD5" s="61" t="s">
        <v>188</v>
      </c>
      <c r="AE5" s="61" t="s">
        <v>189</v>
      </c>
      <c r="AF5" s="61" t="s">
        <v>190</v>
      </c>
    </row>
    <row r="6" spans="2:32">
      <c r="B6" s="41" t="s">
        <v>191</v>
      </c>
      <c r="C6" s="41">
        <v>1</v>
      </c>
      <c r="D6" s="41">
        <v>28</v>
      </c>
      <c r="E6" s="41">
        <v>621.04</v>
      </c>
      <c r="F6" s="41">
        <v>0.65749000000000002</v>
      </c>
      <c r="G6" s="41">
        <v>0</v>
      </c>
      <c r="H6" s="63">
        <v>652204653.54999995</v>
      </c>
      <c r="I6" s="42">
        <v>616046207667</v>
      </c>
      <c r="J6" s="63">
        <v>991955087</v>
      </c>
      <c r="K6" s="41">
        <v>0</v>
      </c>
      <c r="L6" s="41">
        <v>4.4000000000000004</v>
      </c>
      <c r="M6" s="41">
        <v>180.4195</v>
      </c>
      <c r="N6" s="63">
        <v>303292012000</v>
      </c>
      <c r="O6" s="41">
        <v>203.1198</v>
      </c>
      <c r="P6" s="41">
        <v>-1.54</v>
      </c>
      <c r="Q6" s="41">
        <v>-1.57</v>
      </c>
      <c r="R6" s="41">
        <v>-1.6</v>
      </c>
      <c r="S6" s="41">
        <v>-1.56</v>
      </c>
      <c r="T6" s="41">
        <v>4678.32</v>
      </c>
      <c r="U6" s="41">
        <v>22.95</v>
      </c>
      <c r="V6" s="41">
        <v>23.13</v>
      </c>
      <c r="W6" s="41">
        <v>738.76</v>
      </c>
      <c r="X6" s="41">
        <v>726.92</v>
      </c>
      <c r="Y6" s="41">
        <v>749.74</v>
      </c>
      <c r="Z6" s="41">
        <v>762.18</v>
      </c>
      <c r="AA6" s="41">
        <v>-1.54</v>
      </c>
      <c r="AB6" s="41">
        <v>-1.56</v>
      </c>
      <c r="AC6" s="41">
        <v>-1.58</v>
      </c>
      <c r="AD6" s="41">
        <v>-1.6</v>
      </c>
      <c r="AE6" s="41">
        <v>22.68</v>
      </c>
      <c r="AF6" s="41">
        <v>22.86</v>
      </c>
    </row>
    <row r="7" spans="2:32">
      <c r="B7" s="41" t="s">
        <v>192</v>
      </c>
      <c r="C7" s="41">
        <v>2</v>
      </c>
      <c r="D7" s="41">
        <v>3</v>
      </c>
      <c r="E7" s="41">
        <v>313.44</v>
      </c>
      <c r="F7" s="41">
        <v>0.49176999999999998</v>
      </c>
      <c r="G7" s="41">
        <v>0</v>
      </c>
      <c r="H7" s="63">
        <v>79658620.200000003</v>
      </c>
      <c r="I7" s="42">
        <v>50772359547</v>
      </c>
      <c r="J7" s="63">
        <v>161982981</v>
      </c>
      <c r="K7" s="41">
        <v>0</v>
      </c>
      <c r="L7" s="41">
        <v>6.33</v>
      </c>
      <c r="M7" s="41">
        <v>167.75460000000001</v>
      </c>
      <c r="N7" s="63">
        <v>26607427000</v>
      </c>
      <c r="O7" s="41">
        <v>190.8203</v>
      </c>
      <c r="P7" s="41">
        <v>-2.36</v>
      </c>
      <c r="Q7" s="41">
        <v>-2.93</v>
      </c>
      <c r="R7" s="41">
        <v>-3.48</v>
      </c>
      <c r="S7" s="41">
        <v>-2.71</v>
      </c>
      <c r="T7" s="41">
        <v>2443.84</v>
      </c>
      <c r="U7" s="41">
        <v>2.44</v>
      </c>
      <c r="V7" s="41">
        <v>2.4700000000000002</v>
      </c>
      <c r="W7" s="41">
        <v>7.15</v>
      </c>
      <c r="X7" s="41">
        <v>7.14</v>
      </c>
      <c r="Y7" s="41">
        <v>8.61</v>
      </c>
      <c r="Z7" s="41">
        <v>8.6199999999999992</v>
      </c>
      <c r="AA7" s="41">
        <v>-2.36</v>
      </c>
      <c r="AB7" s="41">
        <v>-2.71</v>
      </c>
      <c r="AC7" s="41">
        <v>-2.94</v>
      </c>
      <c r="AD7" s="41">
        <v>-3.48</v>
      </c>
      <c r="AE7" s="41">
        <v>2.44</v>
      </c>
      <c r="AF7" s="41">
        <v>2.4700000000000002</v>
      </c>
    </row>
    <row r="8" spans="2:32">
      <c r="B8" s="41" t="s">
        <v>193</v>
      </c>
      <c r="C8" s="41">
        <v>3</v>
      </c>
      <c r="D8" s="41">
        <v>25</v>
      </c>
      <c r="E8" s="41">
        <v>684.48</v>
      </c>
      <c r="F8" s="41">
        <v>0.69328999999999996</v>
      </c>
      <c r="G8" s="41">
        <v>0</v>
      </c>
      <c r="H8" s="63">
        <v>572546033.35000002</v>
      </c>
      <c r="I8" s="42">
        <v>565273848120</v>
      </c>
      <c r="J8" s="63">
        <v>825842586</v>
      </c>
      <c r="K8" s="41">
        <v>0</v>
      </c>
      <c r="L8" s="41">
        <v>3.77</v>
      </c>
      <c r="M8" s="41">
        <v>167.25049999999999</v>
      </c>
      <c r="N8" s="63">
        <v>276684585000</v>
      </c>
      <c r="O8" s="41">
        <v>204.30260000000001</v>
      </c>
      <c r="P8" s="41">
        <v>-1.54</v>
      </c>
      <c r="Q8" s="41">
        <v>-1.56</v>
      </c>
      <c r="R8" s="41">
        <v>-1.59</v>
      </c>
      <c r="S8" s="41">
        <v>-1.55</v>
      </c>
      <c r="T8" s="41">
        <v>5082.5</v>
      </c>
      <c r="U8" s="41">
        <v>24.71</v>
      </c>
      <c r="V8" s="41">
        <v>24.9</v>
      </c>
      <c r="W8" s="41">
        <v>800.91</v>
      </c>
      <c r="X8" s="41">
        <v>791.57</v>
      </c>
      <c r="Y8" s="41">
        <v>816.31</v>
      </c>
      <c r="Z8" s="41">
        <v>826.12</v>
      </c>
      <c r="AA8" s="41">
        <v>-1.54</v>
      </c>
      <c r="AB8" s="41">
        <v>-1.55</v>
      </c>
      <c r="AC8" s="41">
        <v>-1.56</v>
      </c>
      <c r="AD8" s="41">
        <v>-1.59</v>
      </c>
      <c r="AE8" s="41">
        <v>24.5</v>
      </c>
      <c r="AF8" s="41">
        <v>24.69</v>
      </c>
    </row>
    <row r="9" spans="2:32">
      <c r="B9" s="41" t="s">
        <v>194</v>
      </c>
      <c r="C9" s="41">
        <v>4</v>
      </c>
      <c r="D9" s="41">
        <v>7</v>
      </c>
      <c r="E9" s="41">
        <v>472.7</v>
      </c>
      <c r="F9" s="41">
        <v>1.1514200000000001</v>
      </c>
      <c r="G9" s="41">
        <v>0</v>
      </c>
      <c r="H9" s="63">
        <v>351316397.73000002</v>
      </c>
      <c r="I9" s="42">
        <v>144228157092</v>
      </c>
      <c r="J9" s="63">
        <v>305115769</v>
      </c>
      <c r="K9" s="41">
        <v>0</v>
      </c>
      <c r="L9" s="41">
        <v>5.04</v>
      </c>
      <c r="M9" s="41">
        <v>170.66210000000001</v>
      </c>
      <c r="N9" s="63">
        <v>79253706000</v>
      </c>
      <c r="O9" s="41">
        <v>181.9829</v>
      </c>
      <c r="P9" s="41">
        <v>-1.79</v>
      </c>
      <c r="Q9" s="41">
        <v>-1.9</v>
      </c>
      <c r="R9" s="41">
        <v>-2.0099999999999998</v>
      </c>
      <c r="S9" s="41">
        <v>-1.86</v>
      </c>
      <c r="T9" s="41">
        <v>3632.7</v>
      </c>
      <c r="U9" s="41">
        <v>8.9</v>
      </c>
      <c r="V9" s="41">
        <v>8.98</v>
      </c>
      <c r="W9" s="41">
        <v>87.96</v>
      </c>
      <c r="X9" s="41">
        <v>87.1</v>
      </c>
      <c r="Y9" s="41">
        <v>93.25</v>
      </c>
      <c r="Z9" s="41">
        <v>94.19</v>
      </c>
      <c r="AA9" s="41">
        <v>-1.79</v>
      </c>
      <c r="AB9" s="41">
        <v>-1.86</v>
      </c>
      <c r="AC9" s="41">
        <v>-1.9</v>
      </c>
      <c r="AD9" s="41">
        <v>-2.0099999999999998</v>
      </c>
      <c r="AE9" s="41">
        <v>8.85</v>
      </c>
      <c r="AF9" s="41">
        <v>8.94</v>
      </c>
    </row>
    <row r="10" spans="2:32">
      <c r="B10" s="41" t="s">
        <v>195</v>
      </c>
      <c r="C10" s="41">
        <v>5</v>
      </c>
      <c r="D10" s="41">
        <v>18</v>
      </c>
      <c r="E10" s="41">
        <v>870.96</v>
      </c>
      <c r="F10" s="41">
        <v>0.45762999999999998</v>
      </c>
      <c r="G10" s="41">
        <v>0</v>
      </c>
      <c r="H10" s="63">
        <v>221229635.62</v>
      </c>
      <c r="I10" s="42">
        <v>421045691028</v>
      </c>
      <c r="J10" s="63">
        <v>483426007</v>
      </c>
      <c r="K10" s="41">
        <v>0</v>
      </c>
      <c r="L10" s="41">
        <v>3.22</v>
      </c>
      <c r="M10" s="41">
        <v>168.042</v>
      </c>
      <c r="N10" s="63">
        <v>197430879000</v>
      </c>
      <c r="O10" s="41">
        <v>213.26230000000001</v>
      </c>
      <c r="P10" s="41">
        <v>-1.51</v>
      </c>
      <c r="Q10" s="41">
        <v>-1.53</v>
      </c>
      <c r="R10" s="41">
        <v>-1.54</v>
      </c>
      <c r="S10" s="41">
        <v>-1.52</v>
      </c>
      <c r="T10" s="41">
        <v>6335.37</v>
      </c>
      <c r="U10" s="41">
        <v>29.87</v>
      </c>
      <c r="V10" s="41">
        <v>30.1</v>
      </c>
      <c r="W10" s="41">
        <v>1032.68</v>
      </c>
      <c r="X10" s="41">
        <v>1032.8800000000001</v>
      </c>
      <c r="Y10" s="41">
        <v>1063.99</v>
      </c>
      <c r="Z10" s="41">
        <v>1063.81</v>
      </c>
      <c r="AA10" s="41">
        <v>-1.51</v>
      </c>
      <c r="AB10" s="41">
        <v>-1.52</v>
      </c>
      <c r="AC10" s="41">
        <v>-1.53</v>
      </c>
      <c r="AD10" s="41">
        <v>-1.54</v>
      </c>
      <c r="AE10" s="41">
        <v>29.85</v>
      </c>
      <c r="AF10" s="41">
        <v>30.08</v>
      </c>
    </row>
    <row r="11" spans="2:32">
      <c r="B11" s="41" t="s">
        <v>196</v>
      </c>
      <c r="C11" s="41">
        <v>6</v>
      </c>
      <c r="D11" s="41">
        <v>6</v>
      </c>
      <c r="E11" s="41">
        <v>675.42</v>
      </c>
      <c r="F11" s="41">
        <v>0.80350999999999995</v>
      </c>
      <c r="G11" s="41">
        <v>0</v>
      </c>
      <c r="H11" s="63">
        <v>160348962.94</v>
      </c>
      <c r="I11" s="42">
        <v>134785646294</v>
      </c>
      <c r="J11" s="63">
        <v>199559498</v>
      </c>
      <c r="K11" s="41">
        <v>0</v>
      </c>
      <c r="L11" s="41">
        <v>4.5999999999999996</v>
      </c>
      <c r="M11" s="41">
        <v>182.82249999999999</v>
      </c>
      <c r="N11" s="63">
        <v>68030049000</v>
      </c>
      <c r="O11" s="41">
        <v>198.1266</v>
      </c>
      <c r="P11" s="41">
        <v>-1.54</v>
      </c>
      <c r="Q11" s="41">
        <v>-1.58</v>
      </c>
      <c r="R11" s="41">
        <v>-1.62</v>
      </c>
      <c r="S11" s="41">
        <v>-1.57</v>
      </c>
      <c r="T11" s="41">
        <v>5115.68</v>
      </c>
      <c r="U11" s="41">
        <v>18.010000000000002</v>
      </c>
      <c r="V11" s="41">
        <v>18.149999999999999</v>
      </c>
      <c r="W11" s="41">
        <v>345.79</v>
      </c>
      <c r="X11" s="41">
        <v>345.21</v>
      </c>
      <c r="Y11" s="41">
        <v>359.87</v>
      </c>
      <c r="Z11" s="41">
        <v>360.48</v>
      </c>
      <c r="AA11" s="41">
        <v>-1.54</v>
      </c>
      <c r="AB11" s="41">
        <v>-1.57</v>
      </c>
      <c r="AC11" s="41">
        <v>-1.58</v>
      </c>
      <c r="AD11" s="41">
        <v>-1.62</v>
      </c>
      <c r="AE11" s="41">
        <v>17.989999999999998</v>
      </c>
      <c r="AF11" s="41">
        <v>18.14</v>
      </c>
    </row>
    <row r="12" spans="2:32">
      <c r="B12" s="41" t="s">
        <v>197</v>
      </c>
      <c r="C12" s="41">
        <v>7</v>
      </c>
      <c r="D12" s="41">
        <v>13</v>
      </c>
      <c r="E12" s="41">
        <v>555.96</v>
      </c>
      <c r="F12" s="41">
        <v>1.0195399999999999</v>
      </c>
      <c r="G12" s="41">
        <v>0</v>
      </c>
      <c r="H12" s="63">
        <v>511665360.67000002</v>
      </c>
      <c r="I12" s="42">
        <v>279013803386</v>
      </c>
      <c r="J12" s="63">
        <v>501860988</v>
      </c>
      <c r="K12" s="41">
        <v>0</v>
      </c>
      <c r="L12" s="41">
        <v>4.8899999999999997</v>
      </c>
      <c r="M12" s="41">
        <v>176.62379999999999</v>
      </c>
      <c r="N12" s="63">
        <v>147283755000</v>
      </c>
      <c r="O12" s="41">
        <v>189.43960000000001</v>
      </c>
      <c r="P12" s="41">
        <v>-1.63</v>
      </c>
      <c r="Q12" s="41">
        <v>-1.69</v>
      </c>
      <c r="R12" s="41">
        <v>-1.76</v>
      </c>
      <c r="S12" s="41">
        <v>-1.67</v>
      </c>
      <c r="T12" s="41">
        <v>4244.7</v>
      </c>
      <c r="U12" s="41">
        <v>13.39</v>
      </c>
      <c r="V12" s="41">
        <v>13.5</v>
      </c>
      <c r="W12" s="41">
        <v>215.16</v>
      </c>
      <c r="X12" s="41">
        <v>211.79</v>
      </c>
      <c r="Y12" s="41">
        <v>222.05</v>
      </c>
      <c r="Z12" s="41">
        <v>225.65</v>
      </c>
      <c r="AA12" s="41">
        <v>-1.63</v>
      </c>
      <c r="AB12" s="41">
        <v>-1.67</v>
      </c>
      <c r="AC12" s="41">
        <v>-1.69</v>
      </c>
      <c r="AD12" s="41">
        <v>-1.76</v>
      </c>
      <c r="AE12" s="41">
        <v>13.27</v>
      </c>
      <c r="AF12" s="41">
        <v>13.38</v>
      </c>
    </row>
    <row r="13" spans="2:32">
      <c r="B13" s="41" t="s">
        <v>198</v>
      </c>
      <c r="C13" s="41">
        <v>8</v>
      </c>
      <c r="D13" s="41">
        <v>12</v>
      </c>
      <c r="E13" s="41">
        <v>1060.3599999999999</v>
      </c>
      <c r="F13" s="41">
        <v>0.22550999999999999</v>
      </c>
      <c r="G13" s="41">
        <v>0</v>
      </c>
      <c r="H13" s="63">
        <v>60880672.68</v>
      </c>
      <c r="I13" s="42">
        <v>286260044734</v>
      </c>
      <c r="J13" s="63">
        <v>269964808</v>
      </c>
      <c r="K13" s="41">
        <v>0</v>
      </c>
      <c r="L13" s="41">
        <v>2.33</v>
      </c>
      <c r="M13" s="41">
        <v>152.99969999999999</v>
      </c>
      <c r="N13" s="63">
        <v>129400830000</v>
      </c>
      <c r="O13" s="41">
        <v>221.21960000000001</v>
      </c>
      <c r="P13" s="41">
        <v>-1.5</v>
      </c>
      <c r="Q13" s="41">
        <v>-1.51</v>
      </c>
      <c r="R13" s="41">
        <v>-1.52</v>
      </c>
      <c r="S13" s="41">
        <v>-1.51</v>
      </c>
      <c r="T13" s="41">
        <v>7399.61</v>
      </c>
      <c r="U13" s="41">
        <v>35.36</v>
      </c>
      <c r="V13" s="41">
        <v>35.630000000000003</v>
      </c>
      <c r="W13" s="41">
        <v>1350.6</v>
      </c>
      <c r="X13" s="41">
        <v>1356.66</v>
      </c>
      <c r="Y13" s="41">
        <v>1395.52</v>
      </c>
      <c r="Z13" s="41">
        <v>1389.24</v>
      </c>
      <c r="AA13" s="41">
        <v>-1.51</v>
      </c>
      <c r="AB13" s="41">
        <v>-1.51</v>
      </c>
      <c r="AC13" s="41">
        <v>-1.51</v>
      </c>
      <c r="AD13" s="41">
        <v>-1.52</v>
      </c>
      <c r="AE13" s="41">
        <v>35.44</v>
      </c>
      <c r="AF13" s="41">
        <v>35.71</v>
      </c>
    </row>
    <row r="14" spans="2:32">
      <c r="B14" s="41" t="s">
        <v>199</v>
      </c>
      <c r="C14" s="41">
        <v>9</v>
      </c>
      <c r="D14" s="41">
        <v>21</v>
      </c>
      <c r="E14" s="41">
        <v>808.78</v>
      </c>
      <c r="F14" s="41">
        <v>0.629</v>
      </c>
      <c r="G14" s="41">
        <v>0</v>
      </c>
      <c r="H14" s="63">
        <v>377147220.83999997</v>
      </c>
      <c r="I14" s="42">
        <v>484943413694</v>
      </c>
      <c r="J14" s="63">
        <v>599597554</v>
      </c>
      <c r="K14" s="41">
        <v>0</v>
      </c>
      <c r="L14" s="41">
        <v>3.69</v>
      </c>
      <c r="M14" s="41">
        <v>171.1985</v>
      </c>
      <c r="N14" s="63">
        <v>230671530000</v>
      </c>
      <c r="O14" s="41">
        <v>210.2312</v>
      </c>
      <c r="P14" s="41">
        <v>-1.52</v>
      </c>
      <c r="Q14" s="41">
        <v>-1.54</v>
      </c>
      <c r="R14" s="41">
        <v>-1.56</v>
      </c>
      <c r="S14" s="41">
        <v>-1.53</v>
      </c>
      <c r="T14" s="41">
        <v>5947.66</v>
      </c>
      <c r="U14" s="41">
        <v>27.48</v>
      </c>
      <c r="V14" s="41">
        <v>27.7</v>
      </c>
      <c r="W14" s="41">
        <v>917.61</v>
      </c>
      <c r="X14" s="41">
        <v>914.31</v>
      </c>
      <c r="Y14" s="41">
        <v>942.38</v>
      </c>
      <c r="Z14" s="41">
        <v>945.85</v>
      </c>
      <c r="AA14" s="41">
        <v>-1.52</v>
      </c>
      <c r="AB14" s="41">
        <v>-1.53</v>
      </c>
      <c r="AC14" s="41">
        <v>-1.54</v>
      </c>
      <c r="AD14" s="41">
        <v>-1.56</v>
      </c>
      <c r="AE14" s="41">
        <v>27.4</v>
      </c>
      <c r="AF14" s="41">
        <v>27.61</v>
      </c>
    </row>
    <row r="15" spans="2:32">
      <c r="B15" s="41" t="s">
        <v>200</v>
      </c>
      <c r="C15" s="41">
        <v>10</v>
      </c>
      <c r="D15" s="41">
        <v>10</v>
      </c>
      <c r="E15" s="41">
        <v>133.41</v>
      </c>
      <c r="F15" s="41">
        <v>0.29485</v>
      </c>
      <c r="G15" s="41">
        <v>0</v>
      </c>
      <c r="H15" s="63">
        <v>430975017.92000002</v>
      </c>
      <c r="I15" s="42">
        <v>195000516639</v>
      </c>
      <c r="J15" s="63">
        <v>1461663652</v>
      </c>
      <c r="K15" s="41">
        <v>0</v>
      </c>
      <c r="L15" s="41">
        <v>1.81</v>
      </c>
      <c r="M15" s="41">
        <v>16.517610000000001</v>
      </c>
      <c r="N15" s="63">
        <v>105861133000</v>
      </c>
      <c r="O15" s="41">
        <v>184.20410000000001</v>
      </c>
      <c r="P15" s="41">
        <v>-1.84</v>
      </c>
      <c r="Q15" s="41">
        <v>-1.99</v>
      </c>
      <c r="R15" s="41">
        <v>-2.14</v>
      </c>
      <c r="S15" s="41">
        <v>-1.93</v>
      </c>
      <c r="T15" s="41">
        <v>1538.51</v>
      </c>
      <c r="U15" s="41">
        <v>7.26</v>
      </c>
      <c r="V15" s="41">
        <v>7.33</v>
      </c>
      <c r="W15" s="41">
        <v>67.489999999999995</v>
      </c>
      <c r="X15" s="41">
        <v>66.28</v>
      </c>
      <c r="Y15" s="41">
        <v>71.209999999999994</v>
      </c>
      <c r="Z15" s="41">
        <v>72.55</v>
      </c>
      <c r="AA15" s="41">
        <v>-1.84</v>
      </c>
      <c r="AB15" s="41">
        <v>-1.93</v>
      </c>
      <c r="AC15" s="41">
        <v>-1.99</v>
      </c>
      <c r="AD15" s="41">
        <v>-2.14</v>
      </c>
      <c r="AE15" s="41">
        <v>7.18</v>
      </c>
      <c r="AF15" s="41">
        <v>7.25</v>
      </c>
    </row>
  </sheetData>
  <mergeCells count="1">
    <mergeCell ref="B2:J2"/>
  </mergeCells>
  <pageMargins left="0.7" right="0.7" top="0.75" bottom="0.75" header="0.3" footer="0.3"/>
  <headerFooter>
    <oddHeader>&amp;R&amp;"Calibri"&amp;10&amp;K000000 CORPORATE&amp;1#_x000D_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c17e96-c443-4844-a7a9-af55d18b2721" xsi:nil="true"/>
    <lcf76f155ced4ddcb4097134ff3c332f xmlns="66f45c64-3bd2-482e-82a5-2130ca67a9c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1B86EE9CF28547B008836B637479BF" ma:contentTypeVersion="14" ma:contentTypeDescription="Create a new document." ma:contentTypeScope="" ma:versionID="14398198e79cd6c10f555e980aa194e8">
  <xsd:schema xmlns:xsd="http://www.w3.org/2001/XMLSchema" xmlns:xs="http://www.w3.org/2001/XMLSchema" xmlns:p="http://schemas.microsoft.com/office/2006/metadata/properties" xmlns:ns2="66f45c64-3bd2-482e-82a5-2130ca67a9cc" xmlns:ns3="87c17e96-c443-4844-a7a9-af55d18b2721" targetNamespace="http://schemas.microsoft.com/office/2006/metadata/properties" ma:root="true" ma:fieldsID="1ec3db6c194002b892335a9a5033cfb7" ns2:_="" ns3:_="">
    <xsd:import namespace="66f45c64-3bd2-482e-82a5-2130ca67a9cc"/>
    <xsd:import namespace="87c17e96-c443-4844-a7a9-af55d18b27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45c64-3bd2-482e-82a5-2130ca67a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17e96-c443-4844-a7a9-af55d18b27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d7d5a98-654f-42eb-a6ff-388065d8b9a9}" ma:internalName="TaxCatchAll" ma:showField="CatchAllData" ma:web="87c17e96-c443-4844-a7a9-af55d18b2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1898C-815A-47C0-A6B5-4784718A471F}"/>
</file>

<file path=customXml/itemProps2.xml><?xml version="1.0" encoding="utf-8"?>
<ds:datastoreItem xmlns:ds="http://schemas.openxmlformats.org/officeDocument/2006/customXml" ds:itemID="{B4DE6579-B106-4C7A-886D-A6F1C4811A94}"/>
</file>

<file path=customXml/itemProps3.xml><?xml version="1.0" encoding="utf-8"?>
<ds:datastoreItem xmlns:ds="http://schemas.openxmlformats.org/officeDocument/2006/customXml" ds:itemID="{9EC41A63-C5EE-4810-AF45-C3DF743F9212}"/>
</file>

<file path=docProps/app.xml><?xml version="1.0" encoding="utf-8"?>
<Properties xmlns="http://schemas.openxmlformats.org/officeDocument/2006/extended-properties" xmlns:vt="http://schemas.openxmlformats.org/officeDocument/2006/docPropsVTypes">
  <Application>Microsoft Excel Online</Application>
  <Manager/>
  <Company>LSE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Prabhakaran Raja (Tag IN)</dc:creator>
  <cp:keywords/>
  <dc:description/>
  <cp:lastModifiedBy/>
  <cp:revision/>
  <dcterms:created xsi:type="dcterms:W3CDTF">2013-06-27T11:03:14Z</dcterms:created>
  <dcterms:modified xsi:type="dcterms:W3CDTF">2023-09-27T21:00:05Z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2130662248</vt:i4>
  </property>
  <property fmtid="{D5CDD505-2E9C-101B-9397-08002B2CF9AE}" pid="3" name="_NewReviewCycle">
    <vt:lpwstr/>
  </property>
  <property fmtid="{D5CDD505-2E9C-101B-9397-08002B2CF9AE}" pid="4" name="_EmailSubject">
    <vt:lpwstr>Upload LSE document</vt:lpwstr>
  </property>
  <property fmtid="{D5CDD505-2E9C-101B-9397-08002B2CF9AE}" pid="5" name="_AuthorEmail">
    <vt:lpwstr>PTeillet@lseg.com</vt:lpwstr>
  </property>
  <property fmtid="{D5CDD505-2E9C-101B-9397-08002B2CF9AE}" pid="6" name="_AuthorEmailDisplayName">
    <vt:lpwstr>Teillet, Philippe</vt:lpwstr>
  </property>
  <property fmtid="{D5CDD505-2E9C-101B-9397-08002B2CF9AE}" pid="7" name="_PreviousAdHocReviewCycleID">
    <vt:i4>-1090000286</vt:i4>
  </property>
  <property fmtid="{D5CDD505-2E9C-101B-9397-08002B2CF9AE}" pid="8" name="_ReviewingToolsShownOnce">
    <vt:lpwstr/>
  </property>
  <property fmtid="{D5CDD505-2E9C-101B-9397-08002B2CF9AE}" pid="9" name="ContentTypeId">
    <vt:lpwstr>0x010100E31B86EE9CF28547B008836B637479BF</vt:lpwstr>
  </property>
  <property fmtid="{D5CDD505-2E9C-101B-9397-08002B2CF9AE}" pid="10" name="MediaServiceImageTags">
    <vt:lpwstr/>
  </property>
  <property fmtid="{D5CDD505-2E9C-101B-9397-08002B2CF9AE}" pid="11" name="MSIP_Label_16ffedc7-8dd7-4346-b906-eaa072ee5258_Enabled">
    <vt:lpwstr>true</vt:lpwstr>
  </property>
  <property fmtid="{D5CDD505-2E9C-101B-9397-08002B2CF9AE}" pid="12" name="MSIP_Label_16ffedc7-8dd7-4346-b906-eaa072ee5258_SetDate">
    <vt:lpwstr>2023-09-12T19:06:36Z</vt:lpwstr>
  </property>
  <property fmtid="{D5CDD505-2E9C-101B-9397-08002B2CF9AE}" pid="13" name="MSIP_Label_16ffedc7-8dd7-4346-b906-eaa072ee5258_Method">
    <vt:lpwstr>Standard</vt:lpwstr>
  </property>
  <property fmtid="{D5CDD505-2E9C-101B-9397-08002B2CF9AE}" pid="14" name="MSIP_Label_16ffedc7-8dd7-4346-b906-eaa072ee5258_Name">
    <vt:lpwstr>Corporate</vt:lpwstr>
  </property>
  <property fmtid="{D5CDD505-2E9C-101B-9397-08002B2CF9AE}" pid="15" name="MSIP_Label_16ffedc7-8dd7-4346-b906-eaa072ee5258_SiteId">
    <vt:lpwstr>287e9f0e-91ec-4cf0-b7a4-c63898072181</vt:lpwstr>
  </property>
  <property fmtid="{D5CDD505-2E9C-101B-9397-08002B2CF9AE}" pid="16" name="MSIP_Label_16ffedc7-8dd7-4346-b906-eaa072ee5258_ActionId">
    <vt:lpwstr>a85deeda-ac9c-41d6-ade9-97cad3561a80</vt:lpwstr>
  </property>
  <property fmtid="{D5CDD505-2E9C-101B-9397-08002B2CF9AE}" pid="17" name="MSIP_Label_16ffedc7-8dd7-4346-b906-eaa072ee5258_ContentBits">
    <vt:lpwstr>1</vt:lpwstr>
  </property>
</Properties>
</file>